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70" windowHeight="8040" firstSheet="1" activeTab="1"/>
  </bookViews>
  <sheets>
    <sheet name="Bibliography" sheetId="1" r:id="rId1"/>
    <sheet name="Sensing technology" sheetId="8" r:id="rId2"/>
    <sheet name="Methodology &amp; Journal-type" sheetId="5" r:id="rId3"/>
    <sheet name="Regional Affiliations" sheetId="6" r:id="rId4"/>
    <sheet name="Research Contributions" sheetId="7" r:id="rId5"/>
  </sheets>
  <calcPr calcId="145621"/>
</workbook>
</file>

<file path=xl/calcChain.xml><?xml version="1.0" encoding="utf-8"?>
<calcChain xmlns="http://schemas.openxmlformats.org/spreadsheetml/2006/main">
  <c r="E12" i="5" l="1"/>
  <c r="D14" i="5"/>
  <c r="B14" i="5"/>
  <c r="C29" i="7" l="1"/>
  <c r="C22" i="7"/>
  <c r="C13" i="7" l="1"/>
  <c r="K10" i="6" l="1"/>
  <c r="L5" i="6" s="1"/>
  <c r="C79" i="5"/>
  <c r="C86" i="5"/>
  <c r="C87" i="5"/>
  <c r="C94" i="5"/>
  <c r="B110" i="5"/>
  <c r="C80" i="5" s="1"/>
  <c r="B37" i="8"/>
  <c r="B13" i="8"/>
  <c r="B19" i="8"/>
  <c r="D30" i="6"/>
  <c r="D28" i="6"/>
  <c r="D23" i="6"/>
  <c r="D19" i="6"/>
  <c r="D8" i="6"/>
  <c r="C8" i="6"/>
  <c r="C4" i="6"/>
  <c r="C30" i="6"/>
  <c r="C19" i="6"/>
  <c r="L8" i="6" l="1"/>
  <c r="L7" i="6"/>
  <c r="L6" i="6"/>
  <c r="L4" i="6"/>
  <c r="E32" i="5"/>
  <c r="E29" i="5"/>
  <c r="E28" i="5"/>
  <c r="E27" i="5"/>
  <c r="E34" i="5"/>
  <c r="E26" i="5"/>
  <c r="E33" i="5"/>
  <c r="E31" i="5"/>
  <c r="E30" i="5"/>
  <c r="E5" i="5"/>
  <c r="E6" i="5"/>
  <c r="E7" i="5"/>
  <c r="E8" i="5"/>
  <c r="E9" i="5"/>
  <c r="E10" i="5"/>
  <c r="E11" i="5"/>
  <c r="E4" i="5"/>
  <c r="E3" i="5"/>
  <c r="C78" i="5"/>
  <c r="C103" i="5"/>
  <c r="C102" i="5"/>
  <c r="C95" i="5"/>
  <c r="C101" i="5"/>
  <c r="C93" i="5"/>
  <c r="C85" i="5"/>
  <c r="C77" i="5"/>
  <c r="C100" i="5"/>
  <c r="C92" i="5"/>
  <c r="C84" i="5"/>
  <c r="C76" i="5"/>
  <c r="C99" i="5"/>
  <c r="C91" i="5"/>
  <c r="C83" i="5"/>
  <c r="C75" i="5"/>
  <c r="C73" i="5"/>
  <c r="C98" i="5"/>
  <c r="C90" i="5"/>
  <c r="C82" i="5"/>
  <c r="C74" i="5"/>
  <c r="C105" i="5"/>
  <c r="C97" i="5"/>
  <c r="C89" i="5"/>
  <c r="C81" i="5"/>
  <c r="C104" i="5"/>
  <c r="C96" i="5"/>
  <c r="C88" i="5"/>
  <c r="H68" i="5"/>
  <c r="B134" i="5" l="1"/>
  <c r="C119" i="5" l="1"/>
  <c r="C121" i="5"/>
  <c r="C122" i="5"/>
  <c r="C116" i="5"/>
  <c r="C123" i="5"/>
  <c r="C124" i="5"/>
  <c r="C117" i="5"/>
  <c r="C125" i="5"/>
  <c r="C118" i="5"/>
  <c r="C126" i="5"/>
  <c r="C127" i="5"/>
  <c r="C120" i="5"/>
  <c r="C128" i="5"/>
  <c r="C129" i="5"/>
</calcChain>
</file>

<file path=xl/sharedStrings.xml><?xml version="1.0" encoding="utf-8"?>
<sst xmlns="http://schemas.openxmlformats.org/spreadsheetml/2006/main" count="1355" uniqueCount="884">
  <si>
    <t>Paper Title</t>
  </si>
  <si>
    <t>Publication Year</t>
  </si>
  <si>
    <t>Journal of Publication</t>
  </si>
  <si>
    <t>Author(s)</t>
  </si>
  <si>
    <t>Technology</t>
  </si>
  <si>
    <t>A mixed integer programming framework for sonar</t>
  </si>
  <si>
    <t>placement to mitigate maritime security risk</t>
  </si>
  <si>
    <t>Ghafoori and Altiok</t>
  </si>
  <si>
    <t>J Transp Secur</t>
  </si>
  <si>
    <t>Optimization</t>
  </si>
  <si>
    <t>Sonars</t>
  </si>
  <si>
    <t>An underwater sensor allocation scheme for a range</t>
  </si>
  <si>
    <t>dependent environment</t>
  </si>
  <si>
    <t>Golen et al</t>
  </si>
  <si>
    <t>Computer Networks</t>
  </si>
  <si>
    <t>Optimization, Game theory</t>
  </si>
  <si>
    <t>An Underwater Sensor Allocation Scheme for</t>
  </si>
  <si>
    <t>Noncircular Sensing Coverage Regions</t>
  </si>
  <si>
    <t>ISRN Sensor Networks</t>
  </si>
  <si>
    <t>Simulation (Monte Carlo
simulator MUSCIAL)</t>
  </si>
  <si>
    <t>Analytical Computations</t>
  </si>
  <si>
    <t>Data Acquisition and Analysis of the UNCOSS</t>
  </si>
  <si>
    <t>Underwater Explosive Neutron Sensor</t>
  </si>
  <si>
    <t>Carasco et al</t>
  </si>
  <si>
    <t>IEEE TRANSACTIONS ON NUCLEAR SCIENCE,</t>
  </si>
  <si>
    <t xml:space="preserve">neutron-based underwater </t>
  </si>
  <si>
    <t>explosive sensor</t>
  </si>
  <si>
    <t xml:space="preserve">Presentation of data acquisition electronics </t>
  </si>
  <si>
    <t>and data analysis software of a new underwater sensor</t>
  </si>
  <si>
    <t xml:space="preserve">High resolution underwater fiber optic </t>
  </si>
  <si>
    <t>threat detection system</t>
  </si>
  <si>
    <t>Berger et al</t>
  </si>
  <si>
    <t>Presentation of design and experimental results</t>
  </si>
  <si>
    <t>In harbor underwater threat detection/identification</t>
  </si>
  <si>
    <t>using active imaging</t>
  </si>
  <si>
    <t xml:space="preserve"> Weidemann et al</t>
  </si>
  <si>
    <t>Proceedings of SPIE</t>
  </si>
  <si>
    <t>Presentation of trial results of a laser underwater</t>
  </si>
  <si>
    <t>camera image enhancer</t>
  </si>
  <si>
    <t>Optics</t>
  </si>
  <si>
    <t>Multiobjective Multistatic Sonar Sensor Placement</t>
  </si>
  <si>
    <t xml:space="preserve"> Ngatchou et al</t>
  </si>
  <si>
    <t>IEEE Congress on Evolutionary Computations</t>
  </si>
  <si>
    <t>Sonar</t>
  </si>
  <si>
    <t>Neutron Interrogation System For Underwater Threat</t>
  </si>
  <si>
    <t>Detection And Identification</t>
  </si>
  <si>
    <t>Barzilov et al</t>
  </si>
  <si>
    <t>AIP Conference Proceedings</t>
  </si>
  <si>
    <t>Signal Processing, Neutron technology</t>
  </si>
  <si>
    <t xml:space="preserve">Monte-carlo Simulation </t>
  </si>
  <si>
    <t>Optimal Sensor Placement for Underwater Threat Detection</t>
  </si>
  <si>
    <t>Pashko et al</t>
  </si>
  <si>
    <t>Naval Research Logistics</t>
  </si>
  <si>
    <t>Sensors</t>
  </si>
  <si>
    <t>Passive acoustic threat detection in estuarine environments</t>
  </si>
  <si>
    <t>Borowski et al.</t>
  </si>
  <si>
    <t>SPIE Defense and Security Symposium</t>
  </si>
  <si>
    <t>Dscussion: Principles of measurements and</t>
  </si>
  <si>
    <t>Research Challenges and Applications for</t>
  </si>
  <si>
    <t>Underwater Sensor Networking</t>
  </si>
  <si>
    <t>Heidemann et al</t>
  </si>
  <si>
    <t xml:space="preserve">Wireless Communications and </t>
  </si>
  <si>
    <t>Networking Conference, 2006. WCNC 2006. IEEE</t>
  </si>
  <si>
    <t xml:space="preserve">Summary of ongoing research in underwater
</t>
  </si>
  <si>
    <t>sensor networks, highlighting applications and</t>
  </si>
  <si>
    <t xml:space="preserve"> challenges.</t>
  </si>
  <si>
    <t>Stevens Passive Acoustic System for Underwater</t>
  </si>
  <si>
    <t>Surveillance</t>
  </si>
  <si>
    <t>Sutin et al</t>
  </si>
  <si>
    <t>Waterside Security Conference (WSS), 2010 International. IEEE</t>
  </si>
  <si>
    <t xml:space="preserve">parameters required for the development of a passive </t>
  </si>
  <si>
    <t>acoustic diver detection method along with estimations of its efficacy</t>
  </si>
  <si>
    <t>Description and performance of a detection, tracking and classification</t>
  </si>
  <si>
    <t>system</t>
  </si>
  <si>
    <t>Stochastic Optimization of Sensor Placement for Diver</t>
  </si>
  <si>
    <t>Detection</t>
  </si>
  <si>
    <t>Operations Research</t>
  </si>
  <si>
    <t>UNDERWATER SENSOR FIELD DESIGN USING GAME THEORY</t>
  </si>
  <si>
    <t>Military Communications Conference, 2007. MILCOM 2007. IEEE</t>
  </si>
  <si>
    <t>Feature based passive acoustic detection of underwater threats</t>
  </si>
  <si>
    <t>Stolken et al</t>
  </si>
  <si>
    <t>Defense and Security Symposium</t>
  </si>
  <si>
    <t>PROTECTION IN PORTS: COUNTERING UNDERWATER INTRUDERS</t>
  </si>
  <si>
    <t>General review: ports protection</t>
  </si>
  <si>
    <t>Kessel</t>
  </si>
  <si>
    <t>Undersea Defence Technology Europe, Naples</t>
  </si>
  <si>
    <t>Underwater acoustic sensor networks: research challenges</t>
  </si>
  <si>
    <t>Ad hoc networks</t>
  </si>
  <si>
    <t>Akyildiz et al</t>
  </si>
  <si>
    <t>Investigations/discussions of underwater acoustic communications</t>
  </si>
  <si>
    <t>A Port Waterside Security Systemic Analysis</t>
  </si>
  <si>
    <t>Garnier and Andritsos</t>
  </si>
  <si>
    <t>Waterside Security Conference (WSS),IEEE</t>
  </si>
  <si>
    <t>Presentation of threats specific to ports: protection. Technology</t>
  </si>
  <si>
    <t>requirements and opportunities for improvement</t>
  </si>
  <si>
    <t>A Trace Extraction Technique for</t>
  </si>
  <si>
    <t>Fast Moving Underwater Target</t>
  </si>
  <si>
    <t>Li</t>
  </si>
  <si>
    <t>Simulation</t>
  </si>
  <si>
    <t>Acoustic Dopplergram for Intruder Defense</t>
  </si>
  <si>
    <t>Yang</t>
  </si>
  <si>
    <t>sensors (e.g. radar, IR, TV, SONAR, underwater acoustic</t>
  </si>
  <si>
    <t>network) and classes of vehicles (Surface, Underwater, Air</t>
  </si>
  <si>
    <t>Unmanned Vehicles)</t>
  </si>
  <si>
    <t>Archimede
Integrated Network-Centric Harbour Protection System</t>
  </si>
  <si>
    <t xml:space="preserve"> Cresta et al</t>
  </si>
  <si>
    <t>Description of a harbor protection system: detailed expose on each major sub-system</t>
  </si>
  <si>
    <t>Barr et al</t>
  </si>
  <si>
    <t>Barrier Coverage For Underwater Sensor Networks</t>
  </si>
  <si>
    <t>Optimization/Simulation</t>
  </si>
  <si>
    <t>Wilhelm and Gokce</t>
  </si>
  <si>
    <t>Branch-and-Price Decomposition to Design a</t>
  </si>
  <si>
    <t>Surveillance System for Port and Waterway Security</t>
  </si>
  <si>
    <t>Automation Science and Engineering, IEEE Transactions</t>
  </si>
  <si>
    <t>C-MAC: A TDMA-based MAC Protocol for Underwater Acoustic Sensor</t>
  </si>
  <si>
    <t>Networks</t>
  </si>
  <si>
    <t>Ma et al</t>
  </si>
  <si>
    <t>Networks Security, Wireless Communications and Trusted Computing</t>
  </si>
  <si>
    <t>acoustic sensor</t>
  </si>
  <si>
    <t>Computational Intelligence Methods for Underwater Magneticbased</t>
  </si>
  <si>
    <t>Protection Systems</t>
  </si>
  <si>
    <t>Decherchi et al</t>
  </si>
  <si>
    <t>Neural Networks (IJCNN), The 2011 International Joint Conference</t>
  </si>
  <si>
    <t>Magnets</t>
  </si>
  <si>
    <t>Constrained surface-level gateway placement for underwater acoustic</t>
  </si>
  <si>
    <t>wireless sensor networks</t>
  </si>
  <si>
    <t>Li et al</t>
  </si>
  <si>
    <t>Theoretical Computer Science</t>
  </si>
  <si>
    <t>acoustic n/ws</t>
  </si>
  <si>
    <t>Yingying et al</t>
  </si>
  <si>
    <t>Deployment Analysis in two-dimensional</t>
  </si>
  <si>
    <t>Underwater Acoustic Wireless Sensor Networks</t>
  </si>
  <si>
    <t xml:space="preserve">Signal Processing, Communications and Computing (ICSPCC), 2011 IEEE </t>
  </si>
  <si>
    <t>Development of Underwater Security Sonar System</t>
  </si>
  <si>
    <t>Asada et al</t>
  </si>
  <si>
    <t>Description of an : detailed expose on each major sub-system</t>
  </si>
  <si>
    <t>Differentiated Underwater Sensor Network</t>
  </si>
  <si>
    <t>Deployment</t>
  </si>
  <si>
    <t>Aitsaadi et al</t>
  </si>
  <si>
    <t>Employing a Communication Payload on an Unmanned</t>
  </si>
  <si>
    <t>Underwater Vehicle (UUV) for Harbor Monitoring and Homeland</t>
  </si>
  <si>
    <t>Defense</t>
  </si>
  <si>
    <t>Wells et al</t>
  </si>
  <si>
    <t>Description: Technical description and capabiilities</t>
  </si>
  <si>
    <t>Bannon and  Burnett</t>
  </si>
  <si>
    <t>OCEANS'02 MTS/IEEE</t>
  </si>
  <si>
    <t>General intro: use of fibre optics in underwater surveilance</t>
  </si>
  <si>
    <t>Fibre optic</t>
  </si>
  <si>
    <t>Maritime Surveillance in the Intracoastal Waterway</t>
  </si>
  <si>
    <t>using Networked Underwater Acoustic Sensors</t>
  </si>
  <si>
    <t>integrated with a Regional Command Center</t>
  </si>
  <si>
    <t>Rice et al</t>
  </si>
  <si>
    <t>port facility</t>
  </si>
  <si>
    <t>Demonstration of  protection of a high-value</t>
  </si>
  <si>
    <t>Mobile Underwater Sensor Networks for Protection and</t>
  </si>
  <si>
    <t>Security: Field Experience at the UAN11 Experiment</t>
  </si>
  <si>
    <t>Caiti et al</t>
  </si>
  <si>
    <t>case study of actual deployment</t>
  </si>
  <si>
    <t>Journal of Field Robotics</t>
  </si>
  <si>
    <t>AUVs/sonars</t>
  </si>
  <si>
    <t>Niski et al</t>
  </si>
  <si>
    <t>sensor barriers (acoustic, magnetic, thermal, visual,</t>
  </si>
  <si>
    <t>optical (laser), mechanical etc.)</t>
  </si>
  <si>
    <t>Discussion of various protection means for a sea harbor</t>
  </si>
  <si>
    <t>Multisensor system for the protection of critical</t>
  </si>
  <si>
    <t>infrastructure of seaport</t>
  </si>
  <si>
    <t>Kastek et al</t>
  </si>
  <si>
    <t>Overview and proposal of the constituents of a protection system for harbors</t>
  </si>
  <si>
    <t> hydroacoustic barrier (one or more) ;</t>
  </si>
  <si>
    <t> echolocation (sonar) barrier (one or more);</t>
  </si>
  <si>
    <t> passive measurement modules.</t>
  </si>
  <si>
    <t>On the Optimal Detection of an Underwater Intruder in a Channel Using</t>
  </si>
  <si>
    <t>Unmanned Underwater Vehicles</t>
  </si>
  <si>
    <t>Chung et al</t>
  </si>
  <si>
    <t>Predicting the Environmental Impact of Active Sonar</t>
  </si>
  <si>
    <t>Duncan et al</t>
  </si>
  <si>
    <t>High Frequency Ocean Acoustics</t>
  </si>
  <si>
    <t>Passive hydrophone</t>
  </si>
  <si>
    <t xml:space="preserve">Probabilistic analysis of a passive acoustic diver detection system </t>
  </si>
  <si>
    <t>for optimal sensor placement and extensions to localization and tracking</t>
  </si>
  <si>
    <t>Stolkin and Florescu</t>
  </si>
  <si>
    <t>accelerometer sensors</t>
  </si>
  <si>
    <t>Ship Detection with Wireless</t>
  </si>
  <si>
    <t>Sensor Networks</t>
  </si>
  <si>
    <t>Luo et al</t>
  </si>
  <si>
    <t>Time Reversal Acoustic Approach for Non-Lethal</t>
  </si>
  <si>
    <t>Swimmer Deterrent</t>
  </si>
  <si>
    <t>Sutin, A., &amp; Sinelnikov,</t>
  </si>
  <si>
    <t>Towards a Passive Acoustic Underwater System for</t>
  </si>
  <si>
    <t>Protecting Harbours against Intruders</t>
  </si>
  <si>
    <t>Fillinger et al</t>
  </si>
  <si>
    <t>hydrophones</t>
  </si>
  <si>
    <t>Underwater Magnetic Surveillance System for Port Protection</t>
  </si>
  <si>
    <t>Tian</t>
  </si>
  <si>
    <t>Magnetic</t>
  </si>
  <si>
    <t xml:space="preserve">Optimization/Simulation: underwater magnetic surveillance </t>
  </si>
  <si>
    <t>(for port protection) to address weakness of acoustic surveillance
systems</t>
  </si>
  <si>
    <t>IEEE</t>
  </si>
  <si>
    <t>Underwater Protection System</t>
  </si>
  <si>
    <t>MTS</t>
  </si>
  <si>
    <t>Lovik et al</t>
  </si>
  <si>
    <t>Description of a systemic approach to protect water-borne assets from divers</t>
  </si>
  <si>
    <t>Criterra Automatic Location Planning</t>
  </si>
  <si>
    <t>airports, seaports, military bases and other critical infrastructure;</t>
  </si>
  <si>
    <t xml:space="preserve">It optimally determines geographic deployments coordinates </t>
  </si>
  <si>
    <t xml:space="preserve"> for sensors, barriers and other resources</t>
  </si>
  <si>
    <t>IEEE International Conference on Technologies for Homeland Security (HST)</t>
  </si>
  <si>
    <t>Cassenti and Leed</t>
  </si>
  <si>
    <t>Description of 'Integrated Maritime Surveillance(IMS), a maritime surveilance system developed by</t>
  </si>
  <si>
    <t>sub-systems: Communications and manned surveillance systems, Automatic Dependent Surveillance (ADS)</t>
  </si>
  <si>
    <t>Long Range Surface Wave Radar, and Multi-Sensor Fusion Processors.</t>
  </si>
  <si>
    <t xml:space="preserve">OCEANS'95. MTS/IEEE. Challenges of Our Changing Global Environment. </t>
  </si>
  <si>
    <t>Conference Proceedings</t>
  </si>
  <si>
    <t>Moutray and Ponsford</t>
  </si>
  <si>
    <t>IMS integrates Surface Wave Radar with existing assets</t>
  </si>
  <si>
    <t>for continuous surveillance of the EEZ</t>
  </si>
  <si>
    <t>Modeling and Simulation for Maritime Surveillance</t>
  </si>
  <si>
    <t>Yang et al</t>
  </si>
  <si>
    <t xml:space="preserve">Communications and Information Technologies (ISCIT), 2010 International </t>
  </si>
  <si>
    <t>Symposium on. IEEE</t>
  </si>
  <si>
    <t>Simulation:</t>
  </si>
  <si>
    <t>Proposal of a simulation framework for maritime surveillance sensor networks:</t>
  </si>
  <si>
    <t xml:space="preserve">System architecture, performance, discussions and recommendations </t>
  </si>
  <si>
    <t>Port and maritime security: A research perspective</t>
  </si>
  <si>
    <t>Helmick</t>
  </si>
  <si>
    <t>the maritme environment</t>
  </si>
  <si>
    <t>A Wireless Mesh Sensor Network for Hazard and</t>
  </si>
  <si>
    <t>Safety Monitoring At the Port of Brisbane</t>
  </si>
  <si>
    <t>Ahmadi et al</t>
  </si>
  <si>
    <t>Proceedings of the 2012 IEEE 37th Conference on Local Computer</t>
  </si>
  <si>
    <t xml:space="preserve"> Networks (LCN 2012). IEEE Computer Society</t>
  </si>
  <si>
    <t>Description of  the design and  implementation of a wireless sensor network in a port</t>
  </si>
  <si>
    <t>(Port of Brisbane, Australia) to monitor environmental safety: detection of wind speed</t>
  </si>
  <si>
    <t>&amp; direction, radiation, temperature, humidity,toxic gases, etc</t>
  </si>
  <si>
    <t>An Airborne Radar Sensor for Maritime &amp; Ground Surveillance</t>
  </si>
  <si>
    <t>and Reconnaissance</t>
  </si>
  <si>
    <t xml:space="preserve"> Kirscht et al</t>
  </si>
  <si>
    <t xml:space="preserve">EUSAR 2014; 10th European Conference on Synthetic Aperture Radar; </t>
  </si>
  <si>
    <t>Proceedings of</t>
  </si>
  <si>
    <t>Report of the results attained in the use of an aircraft-mounted radar system for</t>
  </si>
  <si>
    <t>open sea surveilance, Maritime Moving Target Indication, and Maritime Inverse SAR (Synthetic Aperture radar)</t>
  </si>
  <si>
    <t>Castaldo and Palmieri</t>
  </si>
  <si>
    <t xml:space="preserve">Cognitive Information Processing (CIP), 2014 4th International </t>
  </si>
  <si>
    <t>Workshop on. IEEE,</t>
  </si>
  <si>
    <t>Visual: Multi-Camera System</t>
  </si>
  <si>
    <t>Application of the factor graph framework to target tracking in the maritime domain</t>
  </si>
  <si>
    <t>Benefits of TerraSAR-X – PAZ Constellation for Maritime Surveillance</t>
  </si>
  <si>
    <t>EUSAR 2014; 10th European Conference on Synthetic Aperture Radar;</t>
  </si>
  <si>
    <t xml:space="preserve"> Proceedings of. VDE</t>
  </si>
  <si>
    <t>Koppe et al</t>
  </si>
  <si>
    <t xml:space="preserve">Uisng the strait of Mallaca as an example case study, satellite constellations for </t>
  </si>
  <si>
    <t>maritime monitoring applications for the identification of shipping vessels</t>
  </si>
  <si>
    <t>Satelite Imagery</t>
  </si>
  <si>
    <t>Bio-Inspired Topology Control Mechanism for</t>
  </si>
  <si>
    <t>Autonomous Underwater Vehicles Used in Maritime</t>
  </si>
  <si>
    <t>Zou et al</t>
  </si>
  <si>
    <t xml:space="preserve">Technologies for Homeland Security (HST), 2013 IEEE International </t>
  </si>
  <si>
    <t>Conference on. IEEE</t>
  </si>
  <si>
    <t>Presentation of  a topology control algorithm designed for self spreading automous nodes</t>
  </si>
  <si>
    <t>for ship protection and harbor security</t>
  </si>
  <si>
    <t>BIOSwimmer: Enabling Technology for Port Security</t>
  </si>
  <si>
    <t>Sonar Technology</t>
  </si>
  <si>
    <t>Conry et al</t>
  </si>
  <si>
    <t>Technologies for Homeland Security (HST), 2013 IEEE International Conference</t>
  </si>
  <si>
    <t xml:space="preserve">Description of the feautures and mission capabilities (inspection, search and rescue, surveillance) </t>
  </si>
  <si>
    <t xml:space="preserve">attributed to an unmanned underwater technology </t>
  </si>
  <si>
    <t>Radar/AIS data fusion and SAR tasking for maritime surveillance</t>
  </si>
  <si>
    <t>Guerriero et al</t>
  </si>
  <si>
    <t>Optimization and Simulation (Latter is used for verifying analysis)</t>
  </si>
  <si>
    <t>Radar, AIS</t>
  </si>
  <si>
    <t>Global Communications Conference (GLOBECOM), 2013 IEEE</t>
  </si>
  <si>
    <t>Ponnavaikko et al</t>
  </si>
  <si>
    <t>Energy Optimization with Delay Constraints in</t>
  </si>
  <si>
    <t>Underwater Acoustic Networks</t>
  </si>
  <si>
    <t>Underwater Acoustic Sensor</t>
  </si>
  <si>
    <t>Carapezza and  Bucklin</t>
  </si>
  <si>
    <t>Intelligent maritime security system with sensor networks for coastal environmental and homeland security applications</t>
  </si>
  <si>
    <t>Proposal of an intelligent maritime security system: System requirements, Systems architecture</t>
  </si>
  <si>
    <t>for detection, classification, and tracking of submerged threat objects.</t>
  </si>
  <si>
    <t>using a network of small sensors and shore based optical sensors</t>
  </si>
  <si>
    <t>Maritime Surveillance Using Multiple</t>
  </si>
  <si>
    <t>High-Frequency Surface-Wave Radars</t>
  </si>
  <si>
    <t>IEEE Transactions on Geoscience and Remote Sensing</t>
  </si>
  <si>
    <t>Maresca et al</t>
  </si>
  <si>
    <t>Performance evaluation of a maritime surveillance system based on radars</t>
  </si>
  <si>
    <t>Also, proposal and motivation is given for a set of ad hoc performance metrics</t>
  </si>
  <si>
    <t>Radar</t>
  </si>
  <si>
    <t>Optimization: Algorithm development</t>
  </si>
  <si>
    <t>Zemmari et al</t>
  </si>
  <si>
    <t>Maritime Surveillance with GSM Passive Radar: Detection</t>
  </si>
  <si>
    <t>and Tracking of Small Agile Targets</t>
  </si>
  <si>
    <t>and tracking of agile maritime targets</t>
  </si>
  <si>
    <t>GSM-based Radars</t>
  </si>
  <si>
    <t>Practical/Real-world Experimental trials and results, highlighting the efficacy of GSM radars in the detection</t>
  </si>
  <si>
    <t>Maritime Surveillance using GSM Passive Radar</t>
  </si>
  <si>
    <t xml:space="preserve">Demonstration of the capability of maritime target detection and tracking using </t>
  </si>
  <si>
    <t>GSM based passive radar systems</t>
  </si>
  <si>
    <t>Maritime Surveillance with Integrated Systems</t>
  </si>
  <si>
    <t>Burkle and Barbara</t>
  </si>
  <si>
    <t xml:space="preserve">Description of the major feautures of a commercial integrated surveilance fro the </t>
  </si>
  <si>
    <t>maritime environment</t>
  </si>
  <si>
    <t>Vespe et al</t>
  </si>
  <si>
    <t>Multi-Sensor Autonomous Tracking for Maritime</t>
  </si>
  <si>
    <t xml:space="preserve">Presentation and proposition of an information fusion scheme as related to multple </t>
  </si>
  <si>
    <t>monitoring systems in Maritime surveilance</t>
  </si>
  <si>
    <t>Optimization:algorithm implementation, Probability analysis</t>
  </si>
  <si>
    <t>Non-specific: general sensors</t>
  </si>
  <si>
    <t>Multisensor system for the protection of a</t>
  </si>
  <si>
    <t>critical harbour infrastructure</t>
  </si>
  <si>
    <t>WIT Transactions on the Built Environment</t>
  </si>
  <si>
    <t xml:space="preserve">Presentation of the conceptual framework of a multisensor security system </t>
  </si>
  <si>
    <t xml:space="preserve">(made of a combination of underwater and surface sensors)designed for the </t>
  </si>
  <si>
    <t>protection of critical maritime infrastructure in a harbour area</t>
  </si>
  <si>
    <t>Multisensor Tracking and Fusion for Maritime</t>
  </si>
  <si>
    <t>Fusion</t>
  </si>
  <si>
    <t>Presentation of enhancement feautures to a multisensor tracking and fusion technology</t>
  </si>
  <si>
    <t>Research Centre (NURC)</t>
  </si>
  <si>
    <t>designed for maritime surveilance earlier developed by NATO Undersea</t>
  </si>
  <si>
    <t>Carthel et al</t>
  </si>
  <si>
    <t>Protocol design issues in underwater acoustic networks</t>
  </si>
  <si>
    <t>Computer Communications</t>
  </si>
  <si>
    <t>Casari and Zorzi</t>
  </si>
  <si>
    <r>
      <t>Proc. Ocoss</t>
    </r>
    <r>
      <rPr>
        <sz val="11"/>
        <color theme="1"/>
        <rFont val="Calibri"/>
        <family val="2"/>
        <scheme val="minor"/>
      </rPr>
      <t xml:space="preserve"> (2013).</t>
    </r>
  </si>
  <si>
    <t xml:space="preserve">Toward an airborne system for near real-time maritime video-surveillance based </t>
  </si>
  <si>
    <t>on synchronous visible light and thermal infrared</t>
  </si>
  <si>
    <t>Bechar et al</t>
  </si>
  <si>
    <t xml:space="preserve">Description of a novel method for analyzing maritime traffic using a visible/infrared information </t>
  </si>
  <si>
    <t>fusion approach</t>
  </si>
  <si>
    <t>Video</t>
  </si>
  <si>
    <t>IEEE International Conference on Technologies for</t>
  </si>
  <si>
    <t>Homeland Security and Safety, Istanbul, Turkey 9-13 October 2006</t>
  </si>
  <si>
    <t>Kessel and Reginald</t>
  </si>
  <si>
    <t>Review: Sonar deployment in detection of underwater threats</t>
  </si>
  <si>
    <t>Web-based GIS dedicated for marine environment</t>
  </si>
  <si>
    <t>surveillance and monitoring</t>
  </si>
  <si>
    <t>Kaminski et al</t>
  </si>
  <si>
    <t>surveilance and monitoring</t>
  </si>
  <si>
    <t>Description of  a marine GIS system which integrates data from various sources for marine</t>
  </si>
  <si>
    <t>2nd Symposium on Wireless Sensor and Cellular Networks 2013 (WSCN 2013)</t>
  </si>
  <si>
    <t>Wireless Sensor Networks for Ecosystem Monitoring &amp; Port Surveillance</t>
  </si>
  <si>
    <t>Mansour et al</t>
  </si>
  <si>
    <t xml:space="preserve">Description of a NATO project for improved port surveilance and monitoring of coastal underwater </t>
  </si>
  <si>
    <t>ecosystems: using a variety of sensors and underwater platforms</t>
  </si>
  <si>
    <t>Multi-sensors</t>
  </si>
  <si>
    <t>Wireless sensor networks in a maritime environment</t>
  </si>
  <si>
    <t>Kavelaars and Maris</t>
  </si>
  <si>
    <t>Introduction of the use of wireless sensor networks in maritime environment for area protection,</t>
  </si>
  <si>
    <t>and ship protection.</t>
  </si>
  <si>
    <t>Wireless Sensor Network for Maritime Deployment:</t>
  </si>
  <si>
    <t>Modeling and Simulation</t>
  </si>
  <si>
    <t>Barbosa et al</t>
  </si>
  <si>
    <t>Acoustic sensors</t>
  </si>
  <si>
    <t>Acoustic Sensor Network Design for Position</t>
  </si>
  <si>
    <t>Estimation</t>
  </si>
  <si>
    <t>Cevher and Kaplan</t>
  </si>
  <si>
    <t>ACM Transactions on Sensor Networks (TOSN)</t>
  </si>
  <si>
    <t>Statistical Analysis; Optimization: Algorith development and solution</t>
  </si>
  <si>
    <t xml:space="preserve">Passive acoustic detection of modulated underwater sounds </t>
  </si>
  <si>
    <t>from biological and anthropogenic sources</t>
  </si>
  <si>
    <t>Stolkin et al</t>
  </si>
  <si>
    <t>Hydrophones</t>
  </si>
  <si>
    <t xml:space="preserve">Demonstration of an algorithm for detectio and identification of different underwater targets, with </t>
  </si>
  <si>
    <t>reference to underwater divers.</t>
  </si>
  <si>
    <t>A technique for optimizing the placement of</t>
  </si>
  <si>
    <t>oceanographic sensors with example case studies for</t>
  </si>
  <si>
    <t>the New York Harbor region</t>
  </si>
  <si>
    <t>Rogowski and Stolkin</t>
  </si>
  <si>
    <t>Optimization:NLP</t>
  </si>
  <si>
    <t>Accurate Positioning for</t>
  </si>
  <si>
    <t>Garcia</t>
  </si>
  <si>
    <t>Optimization:Algoritm development and Simulation</t>
  </si>
  <si>
    <t>Automatic Object Detection for AUV Navigation</t>
  </si>
  <si>
    <t>using Imaging Sonar within Confined Environments</t>
  </si>
  <si>
    <t>Zhao et al</t>
  </si>
  <si>
    <t>Active Sonars in AUV:tracking and navigation</t>
  </si>
  <si>
    <t>Optimization:Algoritm development</t>
  </si>
  <si>
    <t>Delay constrained placement of mobile data</t>
  </si>
  <si>
    <t>collectors in underwater acoustic sensor networks</t>
  </si>
  <si>
    <t>Alsalih et al</t>
  </si>
  <si>
    <t>Optimization: ILP Formulation and Algoritm development</t>
  </si>
  <si>
    <t>underwater acoustic sensors</t>
  </si>
  <si>
    <t>General optimization framework for surface</t>
  </si>
  <si>
    <t>gateway deployment problem in underwater</t>
  </si>
  <si>
    <t>sensor networks</t>
  </si>
  <si>
    <t>Ibrahim et al</t>
  </si>
  <si>
    <t>EURASIP Journal onWireless Communications and Networking</t>
  </si>
  <si>
    <t>Geometry-Assisted Gateway Deployment for Underwater Sensor Networks</t>
  </si>
  <si>
    <t>Optimization:MIP Formulation and Simulation</t>
  </si>
  <si>
    <t>underwater sensors</t>
  </si>
  <si>
    <t>Imaging Sonar-Aided Navigation for Autonomous Underwater Harbor</t>
  </si>
  <si>
    <t>Johannsson et al</t>
  </si>
  <si>
    <t>IEEE/RSJ International Conference on</t>
  </si>
  <si>
    <t>Intelligent Robots and Systems</t>
  </si>
  <si>
    <t>October 18-22, 2010, Taipei, Taiwan</t>
  </si>
  <si>
    <t>Optimization: Formulation and Algoritm development</t>
  </si>
  <si>
    <t>Use of imaging Sonars in underwater vehicles</t>
  </si>
  <si>
    <t>Minimizing Sum Distortion for Static and Mobile</t>
  </si>
  <si>
    <t>Fusion Center Placement in Underwater Sensor</t>
  </si>
  <si>
    <t>Vedantam et al</t>
  </si>
  <si>
    <t>Multi-sensor placement to exploit complementary</t>
  </si>
  <si>
    <t>properties of diverse sonar waveforms</t>
  </si>
  <si>
    <t>Grimmett</t>
  </si>
  <si>
    <t xml:space="preserve">Description of issues pertinent to the achievement of detection diversity using suggested modelling </t>
  </si>
  <si>
    <t>and sensor placement schemes</t>
  </si>
  <si>
    <t>Active sonars</t>
  </si>
  <si>
    <t>On the Optimal Placement of Underwater Sensors in</t>
  </si>
  <si>
    <t>a Tree Shaped Multi-hop Hierarchical Network</t>
  </si>
  <si>
    <t>Dashtestani et al</t>
  </si>
  <si>
    <t>Optimization: Formulation and Algorithm development</t>
  </si>
  <si>
    <t>Optimal Node Placement in Underwater</t>
  </si>
  <si>
    <t>Wireless Sensor Networks</t>
  </si>
  <si>
    <t>Felamban et al</t>
  </si>
  <si>
    <t xml:space="preserve">IEEE 27th International Conference on Advanced Information </t>
  </si>
  <si>
    <t>Networking and Applications</t>
  </si>
  <si>
    <t>Underwater Wireless Sensor</t>
  </si>
  <si>
    <t>Optimization: NLP Formulation and Simulation (To validate optimization results)</t>
  </si>
  <si>
    <t>Optimal Placement of a Moving Sensor Network for Track Coverage</t>
  </si>
  <si>
    <t>Proceedings of the 2007 American Control Conference</t>
  </si>
  <si>
    <t>Baumgartner and Ferrari</t>
  </si>
  <si>
    <t>sonobuoys</t>
  </si>
  <si>
    <t>Optimization: Formulation (with optimal control control) and Simulation</t>
  </si>
  <si>
    <t>Optimal Placement of Wireless Nodes in Underwater</t>
  </si>
  <si>
    <t>Wireless Sensor Networks with Shadow Zones</t>
  </si>
  <si>
    <t>Domingo</t>
  </si>
  <si>
    <t>Optimization: Quadratic Programming Formulation, Theoretical Analysis &amp; Numerical evaluations</t>
  </si>
  <si>
    <t>Optimal Sensor Placement for Underwater Positioning</t>
  </si>
  <si>
    <t>with Uncertainty in the Target Location</t>
  </si>
  <si>
    <t>Moreno-Salinas et al</t>
  </si>
  <si>
    <t>IEEE International Conference on Robotics and Automation</t>
  </si>
  <si>
    <t>Shanghai International Conference Center</t>
  </si>
  <si>
    <t>Optimization: Formulation and Simulation (to illustrate formulation)</t>
  </si>
  <si>
    <t>Placement of multiple mobile data collectors in underwater</t>
  </si>
  <si>
    <t>acoustic sensor networks</t>
  </si>
  <si>
    <t>Underwater acoustic Sensor</t>
  </si>
  <si>
    <t>PADP: Prediction Assisted Dynamic Surface</t>
  </si>
  <si>
    <t>Gateway Placement For Mobile Underwater</t>
  </si>
  <si>
    <t>Liu et al</t>
  </si>
  <si>
    <t>Optimization: Formulation , Algorith development (prediction assisted) and Simulation</t>
  </si>
  <si>
    <t>Sensor Repositioning to Improve Undersea Sensor</t>
  </si>
  <si>
    <t>Field Coverage</t>
  </si>
  <si>
    <t>Kone et al</t>
  </si>
  <si>
    <t>undersea sensor</t>
  </si>
  <si>
    <t>Paper addresses various issues dealing  with sensor re-positioning to improve the coverage</t>
  </si>
  <si>
    <t>of the distributed sensor network.</t>
  </si>
  <si>
    <t>Surface Gateway Placement Strategy for</t>
  </si>
  <si>
    <t>Maximizing Underwater Sensor Network Lifetime</t>
  </si>
  <si>
    <t>Underwater wireless sensor</t>
  </si>
  <si>
    <t>Underwater Wireless Hybrid Sensor Networks</t>
  </si>
  <si>
    <t>Ali and Hassanein</t>
  </si>
  <si>
    <t>Paper introduced the concept of hybrid networks and an architecture based on the concept</t>
  </si>
  <si>
    <t>Wireless sensor networks for underwater survelliance systems</t>
  </si>
  <si>
    <t>Cayirci et al</t>
  </si>
  <si>
    <t>Introduction of a new wireless sensor network architecture</t>
  </si>
  <si>
    <t>The application of sector scanning sonar and</t>
  </si>
  <si>
    <t>multibeam imaging sonar for underwater security</t>
  </si>
  <si>
    <t>Gross and Andrew</t>
  </si>
  <si>
    <t xml:space="preserve">To highlight the performance of two commercially available sonar technologies in the detection of </t>
  </si>
  <si>
    <t xml:space="preserve">underwater threats, the paper presents information related to the technologies and thereafter used a </t>
  </si>
  <si>
    <t xml:space="preserve">hypothetical vessel port to show how both technologies can be combined </t>
  </si>
  <si>
    <t>Molyboha and Zabarankin</t>
  </si>
  <si>
    <t>J Transp Secur (2008)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</si>
  <si>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</si>
  <si>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. ICIEA 2009. 4th IEEE Conference on</t>
  </si>
  <si>
    <t>Industrial Electronics and Applications, 2009</t>
  </si>
  <si>
    <t xml:space="preserve">Local Computer Networks, 2008. LCN 2008. </t>
  </si>
  <si>
    <t>33rd IEEE Conference on. IEEE</t>
  </si>
  <si>
    <t>Robot Communication and Coordination, 2009. ROBOCOMM'09</t>
  </si>
  <si>
    <t>Information Sciences and Systems (CISS)</t>
  </si>
  <si>
    <t>Wireless Communications and Mobile Computing</t>
  </si>
  <si>
    <t>Computers and Communications (ISCC), 2010 IEEE Symposium on</t>
  </si>
  <si>
    <t>Computers and Communications, 2008. ISCC 2008</t>
  </si>
  <si>
    <t>IEEE Symposium on</t>
  </si>
  <si>
    <t>Ad Hoc Networks</t>
  </si>
  <si>
    <t>Research Contribution: T-M-A</t>
  </si>
  <si>
    <t>Author Nationality</t>
  </si>
  <si>
    <t>A Multiple-Objective Analysis of Sensor</t>
  </si>
  <si>
    <t>Placement Optimization in Water Networks</t>
  </si>
  <si>
    <t>Watson et al</t>
  </si>
  <si>
    <t>Proc. ASCE World Water Environ. Resources Congr</t>
  </si>
  <si>
    <t>Network Optimization: MILP Formulation</t>
  </si>
  <si>
    <t>M,A</t>
  </si>
  <si>
    <t>An Optimization Framework for Joint</t>
  </si>
  <si>
    <t>Sensor Deployment, Link Scheduling and Routing</t>
  </si>
  <si>
    <t>in Underwater Sensor Networks ∗</t>
  </si>
  <si>
    <t>ACM SIGMOBILE Mobile Computing and Communications Review</t>
  </si>
  <si>
    <t>Badia et al</t>
  </si>
  <si>
    <t>Network Optimization: ILP Formulation</t>
  </si>
  <si>
    <t>Underwater sensors</t>
  </si>
  <si>
    <t>Italy, Europe</t>
  </si>
  <si>
    <t>Network Optimization: Algorithm development</t>
  </si>
  <si>
    <t>T</t>
  </si>
  <si>
    <t>China, Asia</t>
  </si>
  <si>
    <t>Signal Processing, Communications and Computing (ICSPCC), 2011 IEEE</t>
  </si>
  <si>
    <t>Optimization &amp; Simulation</t>
  </si>
  <si>
    <t>M,T</t>
  </si>
  <si>
    <t>Deployment Analysis in Underwater Acoustic Wireless</t>
  </si>
  <si>
    <t>Pompili et al</t>
  </si>
  <si>
    <t>Optimization, Statistical Analysis</t>
  </si>
  <si>
    <t>Underwater wireless sensors</t>
  </si>
  <si>
    <t>Designing Contamination Warning Systems for Municipal</t>
  </si>
  <si>
    <t>Water Networks Using Imperfect Sensors</t>
  </si>
  <si>
    <r>
      <t>Journal of Water Resources Planning and Management</t>
    </r>
    <r>
      <rPr>
        <sz val="11"/>
        <color theme="1"/>
        <rFont val="Calibri"/>
        <family val="2"/>
        <scheme val="minor"/>
      </rPr>
      <t>,</t>
    </r>
  </si>
  <si>
    <t>Berry et al</t>
  </si>
  <si>
    <t>Optimization:MILP &amp; Heuristics, Statistical theory</t>
  </si>
  <si>
    <t>M</t>
  </si>
  <si>
    <t>Computers and Communications, 2008. ISCC 2008. IEEE Symposium on.</t>
  </si>
  <si>
    <t>Efficient Surface Gateway Deployment</t>
  </si>
  <si>
    <t>For Underwater Sensor Networks</t>
  </si>
  <si>
    <t>Optimization:Heuristics and Simulation</t>
  </si>
  <si>
    <t>Formulation and Optimization of Robust Sensor</t>
  </si>
  <si>
    <t>Placement Problems for Drinking Water Contamination</t>
  </si>
  <si>
    <t>Warning Systems</t>
  </si>
  <si>
    <t>Journal of Infrastructure Systems</t>
  </si>
  <si>
    <t>Network Optimization: MIP Formulation, Statistics</t>
  </si>
  <si>
    <t>Computers and Communications, 2009. ISCC 2009. IEEE Symposium on</t>
  </si>
  <si>
    <t>Optimization: Algorithm development, Simulation</t>
  </si>
  <si>
    <t>Multi-sensor placement to exploit complementary properties of diverse sonar waveforms</t>
  </si>
  <si>
    <t>Signal Analysis, Simulation</t>
  </si>
  <si>
    <t>A</t>
  </si>
  <si>
    <t>Wireless Days (WD), 2009 2nd IFIP. IEEE, 2009.</t>
  </si>
  <si>
    <t xml:space="preserve"> Optimization: Sequential Quadratic Programming (SQP)Formulation</t>
  </si>
  <si>
    <t>Spain, Europe</t>
  </si>
  <si>
    <t xml:space="preserve"> Optimization: ILP Formulation &amp; Algorithm development</t>
  </si>
  <si>
    <t>International (Saudi and Canada)</t>
  </si>
  <si>
    <t>International (Italy and USA)</t>
  </si>
  <si>
    <t>Probabilistic analysis of a passive acoustic diver</t>
  </si>
  <si>
    <t>detection system for optimal sensor placement and</t>
  </si>
  <si>
    <t>extensions to localization and tracking</t>
  </si>
  <si>
    <t>Statistical Analysis and Optimization:non-linear optimization</t>
  </si>
  <si>
    <t>Robust Sensor Placement Problem in Municipal Water Networks</t>
  </si>
  <si>
    <t xml:space="preserve">Computational Science and Optimization (CSO), 2010 </t>
  </si>
  <si>
    <t>Third International Joint Conference on. Vol. 1. IEE</t>
  </si>
  <si>
    <t xml:space="preserve">Xin et al </t>
  </si>
  <si>
    <t xml:space="preserve"> Optimization: MIP Formulation &amp; Algorithm development</t>
  </si>
  <si>
    <t>Generic Sensors</t>
  </si>
  <si>
    <t>Self-deployment of sensors for maximized coverage in underwater acoustic</t>
  </si>
  <si>
    <t>Akkaya and Newell</t>
  </si>
  <si>
    <t>underwater acoustic</t>
  </si>
  <si>
    <t>sensor</t>
  </si>
  <si>
    <t xml:space="preserve"> Optimization: Algorithm development, Simulation</t>
  </si>
  <si>
    <t>Sensor placement for leak detection and</t>
  </si>
  <si>
    <t>location in water distribution networks</t>
  </si>
  <si>
    <t>Sarrate et al</t>
  </si>
  <si>
    <t xml:space="preserve">7th IWA International Conference on Efficient Use and Management of </t>
  </si>
  <si>
    <t>Water (Efficient 2013)</t>
  </si>
  <si>
    <t xml:space="preserve"> Network Optimization: Algorithm development</t>
  </si>
  <si>
    <t>Sensor Placement in Municipal Water Networks</t>
  </si>
  <si>
    <t>with Temporal Integer Programming Models</t>
  </si>
  <si>
    <t>Journal of water resources planning and management</t>
  </si>
  <si>
    <t xml:space="preserve"> Optimization: MIP Formulation</t>
  </si>
  <si>
    <t>Computers and Communications (ISCC), 2010 IEEE Symposium</t>
  </si>
  <si>
    <t xml:space="preserve"> Network Optimization: ILP Formulation</t>
  </si>
  <si>
    <t>Underwater Sensors</t>
  </si>
  <si>
    <t xml:space="preserve"> Network Optimization: ILP Formulation and Simulation</t>
  </si>
  <si>
    <t>Water networks security: A two-stage mixed-integer stochastic</t>
  </si>
  <si>
    <t>Computers &amp; chemical engineering</t>
  </si>
  <si>
    <t>Rico-Ramirez et al</t>
  </si>
  <si>
    <t>program for sensor placement under uncertainty</t>
  </si>
  <si>
    <t>A multi-sensor scenario for coastal surveillance</t>
  </si>
  <si>
    <t>van den Broek et al</t>
  </si>
  <si>
    <t>Presentation of the feautures of a commercially available coastal surveilance system with multi-sensor,</t>
  </si>
  <si>
    <t>highlighting contributions of each sensor at different distance ranges</t>
  </si>
  <si>
    <t>multi-sensors</t>
  </si>
  <si>
    <t>International (Mexico,US)</t>
  </si>
  <si>
    <t>Netherlands</t>
  </si>
  <si>
    <t>A Survey of Practical Issues in Underwater Networks</t>
  </si>
  <si>
    <t>Partan et al</t>
  </si>
  <si>
    <t>Review of important issues related to underwater networks in relation to the better understood</t>
  </si>
  <si>
    <t>terrestrial networks</t>
  </si>
  <si>
    <t>Review</t>
  </si>
  <si>
    <t>USA</t>
  </si>
  <si>
    <t>A Three-Layered Architecture for Real Time Path</t>
  </si>
  <si>
    <t>Planning and Obstacle Avoidance for Surveillance</t>
  </si>
  <si>
    <t>USVs Operating in Harbour Fields</t>
  </si>
  <si>
    <t>Casalino et al</t>
  </si>
  <si>
    <t>sonars, etc.)</t>
  </si>
  <si>
    <t>Proposal of a 3-layered for path planning in USVs,</t>
  </si>
  <si>
    <t xml:space="preserve"> Optimization: Algorithm development to achieve proposed path-planning in USVs</t>
  </si>
  <si>
    <t>An HF Radar Based Integrated Maritime Surveillance System</t>
  </si>
  <si>
    <t>Sevgi and Ponsford</t>
  </si>
  <si>
    <t>The 3rd International Conference on Circuits, Systems Communication</t>
  </si>
  <si>
    <t xml:space="preserve"> and Computers</t>
  </si>
  <si>
    <t>International (Canada,Turkey)</t>
  </si>
  <si>
    <t>Current #</t>
  </si>
  <si>
    <t>Examination of the physics behind a commercial radar-based integrated surveilance system</t>
  </si>
  <si>
    <t>, highlighting its performance in comparison to the limitations of traditional radar-based systems</t>
  </si>
  <si>
    <t>An Integrated Maritime Surveillance System</t>
  </si>
  <si>
    <t>Based on High-Frequency Surface-Wave</t>
  </si>
  <si>
    <t>Radars, Part I : Theoretical Background and</t>
  </si>
  <si>
    <t>Numerical Simulations</t>
  </si>
  <si>
    <t>Radars, Part 2: Operational Status and</t>
  </si>
  <si>
    <t>System Performance</t>
  </si>
  <si>
    <t>Sevgi et al</t>
  </si>
  <si>
    <t xml:space="preserve">As the first of a 2- paper series, paper describes science behind </t>
  </si>
  <si>
    <t>performance of a commercial maritime surveilance system</t>
  </si>
  <si>
    <t>Antennas and Propagation Magazine, IEEE</t>
  </si>
  <si>
    <t>Ponsford et al</t>
  </si>
  <si>
    <t xml:space="preserve">As the second of a 2- paper series, paper describes performance of a commercial surveilance  </t>
  </si>
  <si>
    <t>system bilt and installed in Canada's East coast.</t>
  </si>
  <si>
    <t>An underwater system for explosive detection</t>
  </si>
  <si>
    <t>Valkovic et al</t>
  </si>
  <si>
    <t>Evaluation and testing of an underwater system designed to identfy explosives</t>
  </si>
  <si>
    <t>Neutron generator</t>
  </si>
  <si>
    <t>Croatia, Europe</t>
  </si>
  <si>
    <t>Application of the JPDA-UKF to HFSW Radars for</t>
  </si>
  <si>
    <t>Maritime Situational Awareness</t>
  </si>
  <si>
    <t>Braca et al</t>
  </si>
  <si>
    <t>Discussion of the preliminary results of a surveilance system based on radar technology, Identification</t>
  </si>
  <si>
    <t xml:space="preserve"> Association (JPDA) with the Unscented Kalman Filter (UKF)) to address the limitations.</t>
  </si>
  <si>
    <t>of system limitations and proposal of a statistical update (Joint Probabilistic Data</t>
  </si>
  <si>
    <t>BioSonics UnderWater ACoustic Sentinel (UWACS)</t>
  </si>
  <si>
    <t>System for Intruder Detection</t>
  </si>
  <si>
    <t>OCEANS 2009, MTS/IEEE Biloxi-Marine Technology for Our Future:</t>
  </si>
  <si>
    <t xml:space="preserve"> Global and Local Challenges. IEEE</t>
  </si>
  <si>
    <t>Acker</t>
  </si>
  <si>
    <t>active acoustic systems</t>
  </si>
  <si>
    <t>Description of the technology, application and data visualization component</t>
  </si>
  <si>
    <t>of a maritime surveilance system</t>
  </si>
  <si>
    <t>Detection of Explosives in Objects on the Bottom of the Sea</t>
  </si>
  <si>
    <t>Sudac et al</t>
  </si>
  <si>
    <t>Measurement under different conditions of an underwater system designed to identfy explosives</t>
  </si>
  <si>
    <t>Fibre-Optic Hydrophone Array for</t>
  </si>
  <si>
    <t>Acoustic Surveillance in the Littoral</t>
  </si>
  <si>
    <t>Hill et al</t>
  </si>
  <si>
    <t xml:space="preserve">APPLICATION OF ACCELERATORS IN RESEARCH AND INDUSTRY: </t>
  </si>
  <si>
    <t>Description of a fibre-optic based maritime surveilance system, including results of field trials</t>
  </si>
  <si>
    <t>Fibreoptic</t>
  </si>
  <si>
    <t>UK, Europe</t>
  </si>
  <si>
    <t>Fusion of acoustic measurements with video surveillance for estuarine</t>
  </si>
  <si>
    <t>threat detection</t>
  </si>
  <si>
    <t>Buni et al</t>
  </si>
  <si>
    <t>for Optics and Photonics</t>
  </si>
  <si>
    <t xml:space="preserve">Description of an experimental research in the combination of acoustic and video means in providing </t>
  </si>
  <si>
    <t>surveilance for a river estuary</t>
  </si>
  <si>
    <t>Description of a maritime surveilance system using both radar and optical technologies by</t>
  </si>
  <si>
    <t>a government customs agency</t>
  </si>
  <si>
    <t>nation</t>
  </si>
  <si>
    <t>Passive radar</t>
  </si>
  <si>
    <t>Demonstration of the use of GSM-based passive radar for surveilance tasks in a European</t>
  </si>
  <si>
    <t>Germany, Europe</t>
  </si>
  <si>
    <t xml:space="preserve">Follow-up on Zemmari et al (2012):Experiments and discussions on the application of GSM-based </t>
  </si>
  <si>
    <t>for detection and tracking of fast-moving maritime targets</t>
  </si>
  <si>
    <t>SeeCoast port surveillance</t>
  </si>
  <si>
    <t>Optics and Photonics</t>
  </si>
  <si>
    <t>Seibert et al</t>
  </si>
  <si>
    <t>Description of the operational feautures of a port surveilance system</t>
  </si>
  <si>
    <t>Towards the Use of a Team of USVs for Civilian</t>
  </si>
  <si>
    <t>Harbour Protection: the Problem of Intercepting</t>
  </si>
  <si>
    <t>Detected Menaces</t>
  </si>
  <si>
    <t>OCEANS 2010 IEEE-Sydney</t>
  </si>
  <si>
    <t>Simetti et al</t>
  </si>
  <si>
    <t xml:space="preserve">Presentation of research results on the supervision of operations undertaken by USV involved in </t>
  </si>
  <si>
    <t>surveilance functions in civilian harbors with emphasis on a solution derived on the interception of</t>
  </si>
  <si>
    <t>threats/menace.</t>
  </si>
  <si>
    <t>Undersea harbour defence: A new choice in magnetic networks</t>
  </si>
  <si>
    <t xml:space="preserve"> Faggioni et al</t>
  </si>
  <si>
    <t>Journal of Applied Geophysics</t>
  </si>
  <si>
    <t xml:space="preserve">To complement anti-intruder systems based on acoustic methods, the paper presents advances </t>
  </si>
  <si>
    <t>in developing magnetic-based support unit systems for the peripheral surveilance of port environments</t>
  </si>
  <si>
    <t>Magnetics</t>
  </si>
  <si>
    <t>International (Italy, Belgium)</t>
  </si>
  <si>
    <t>Underwater Detection of a TNT Explosive</t>
  </si>
  <si>
    <t xml:space="preserve">Paper reports experiments conducted to show the possibility of detecting TNT explosives  in </t>
  </si>
  <si>
    <t>underwater channels by a neutron inspection system</t>
  </si>
  <si>
    <t>Neutron</t>
  </si>
  <si>
    <t>Croatia, europe</t>
  </si>
  <si>
    <t>Optimization techniques utilized in the solution are reported and Simlation is used for different</t>
  </si>
  <si>
    <t>experiment settings</t>
  </si>
  <si>
    <t>Underwater sensor networks: applications,</t>
  </si>
  <si>
    <t>advances and challenges</t>
  </si>
  <si>
    <t xml:space="preserve">Philosophical Transactions of the Royal Society A: Mathematical, </t>
  </si>
  <si>
    <t>Physical and Engineering Sciences</t>
  </si>
  <si>
    <t>Review: Application of underwater networks in deployments, its technology,hardware platforms,</t>
  </si>
  <si>
    <t>models, etc</t>
  </si>
  <si>
    <t>International (Italy, USA)</t>
  </si>
  <si>
    <t>Samama</t>
  </si>
  <si>
    <t>Innovative Video Analtytics for Maritime Surveilance</t>
  </si>
  <si>
    <t>Presentation on a commercial maritime surveilance system (software and hardware) using</t>
  </si>
  <si>
    <t xml:space="preserve"> infrared image processing to detect and monitor threats/objects in a maritime environment</t>
  </si>
  <si>
    <t xml:space="preserve">multiple sensors (mainly IR camera, GPS, Inertial </t>
  </si>
  <si>
    <t>Navaigation unit, etc)</t>
  </si>
  <si>
    <t>France, Europe</t>
  </si>
  <si>
    <t>Others</t>
  </si>
  <si>
    <t>Neutron-based</t>
  </si>
  <si>
    <t>Generic Sensors: Not specified</t>
  </si>
  <si>
    <t>Acoustic sensors:Hydrophones</t>
  </si>
  <si>
    <t>UUV: Multi-sensors:RF,Acoustic</t>
  </si>
  <si>
    <t>AUV:  sonars</t>
  </si>
  <si>
    <t xml:space="preserve">the Raytheon group which incorporstes  4 main technologies as component </t>
  </si>
  <si>
    <t>Sensor: not specified</t>
  </si>
  <si>
    <t>Autonomous underwater vehicles (AUVs):Unspecified</t>
  </si>
  <si>
    <t>Not specified</t>
  </si>
  <si>
    <t>AUV: with acoustic sensors</t>
  </si>
  <si>
    <t>Generic sensors: Not specified</t>
  </si>
  <si>
    <t>Multi-Sensors e.g sonars</t>
  </si>
  <si>
    <t>Multi-Sensor: passive seabed acoustic sonar (Hydrophone)</t>
  </si>
  <si>
    <t>Multi-sensors: Acoustic sensors</t>
  </si>
  <si>
    <t>USVs: Multi-sensor</t>
  </si>
  <si>
    <t>Underwater-acoustic networks</t>
  </si>
  <si>
    <t>Passive acoustic sensors</t>
  </si>
  <si>
    <t>acoustic sensors</t>
  </si>
  <si>
    <t>T,A</t>
  </si>
  <si>
    <t>Internationsl (Canada,USA)</t>
  </si>
  <si>
    <t>M,T,A</t>
  </si>
  <si>
    <t>Optimization, Algorithm for detection,Statistical Analysis</t>
  </si>
  <si>
    <t>Statistical Analysis</t>
  </si>
  <si>
    <t>T,M,A</t>
  </si>
  <si>
    <t>Optimization, Game theory, Simulation</t>
  </si>
  <si>
    <t>Acoustic underwater sensors</t>
  </si>
  <si>
    <t>Passive Sonar</t>
  </si>
  <si>
    <t>Presentation of a conceptual insight</t>
  </si>
  <si>
    <t>T.M,A</t>
  </si>
  <si>
    <t>Japan, Asia</t>
  </si>
  <si>
    <t>underwater wireless sensor</t>
  </si>
  <si>
    <t>Poland, Europe</t>
  </si>
  <si>
    <t>Internationa (Australia, USA)</t>
  </si>
  <si>
    <t>Statistical analysis</t>
  </si>
  <si>
    <t>Australia</t>
  </si>
  <si>
    <t>Probability analysis</t>
  </si>
  <si>
    <t>Signal processing</t>
  </si>
  <si>
    <t>International (China, Hong Kong)</t>
  </si>
  <si>
    <t>International (Netherlands, USA)</t>
  </si>
  <si>
    <t>Norway, Europe</t>
  </si>
  <si>
    <t>Canada</t>
  </si>
  <si>
    <t xml:space="preserve">Non-technical review of then current trends in securing ports and </t>
  </si>
  <si>
    <t>International (Italy, Germany)</t>
  </si>
  <si>
    <t>T,M</t>
  </si>
  <si>
    <t>International (Saudi Arabia, USA)</t>
  </si>
  <si>
    <t>International (Spain, Portugal)</t>
  </si>
  <si>
    <t>International (Saudi Arabia, Canada)</t>
  </si>
  <si>
    <t>Acoustics Analysis</t>
  </si>
  <si>
    <t>Netherlands, Europe</t>
  </si>
  <si>
    <t>OCEANS 2007. IEEE</t>
  </si>
  <si>
    <t>International Society for Optics and Photonics</t>
  </si>
  <si>
    <t>Discussion of issues pertinent to underwater acoustic network, and consequent comparisons</t>
  </si>
  <si>
    <t>with terrestrial equivalents</t>
  </si>
  <si>
    <t>Underwater acoustic sensors</t>
  </si>
  <si>
    <t xml:space="preserve">Proceedings of the 1st ACM international workshop on </t>
  </si>
  <si>
    <t>Underwater networks. ACM</t>
  </si>
  <si>
    <t>Description of a commercially available s/w suite to support the protection of</t>
  </si>
  <si>
    <t>Multi-sensors:Radar, video, etc</t>
  </si>
  <si>
    <t>Multi-sensor: Sonar, radar ,etc</t>
  </si>
  <si>
    <t>Active:Sonars</t>
  </si>
  <si>
    <t>Passive:Hydrophone</t>
  </si>
  <si>
    <t>Passive:Sonobuoys</t>
  </si>
  <si>
    <t>shore based optical laser radar sensors</t>
  </si>
  <si>
    <t xml:space="preserve">Multi sensors: Underwater Acoustic Sensor, </t>
  </si>
  <si>
    <t>Multi-Sensors: Radar</t>
  </si>
  <si>
    <t>Acoustics Unspecified</t>
  </si>
  <si>
    <t>Multi-sensors: electro-optic and infrared cameras</t>
  </si>
  <si>
    <t>Passive:Others</t>
  </si>
  <si>
    <t>Sensors-Unspecified</t>
  </si>
  <si>
    <t>Multi-sensors:Integration of sonar design with fibre Optics</t>
  </si>
  <si>
    <t>Multi-Sensors: different types of</t>
  </si>
  <si>
    <t>Multi-Sensors: Integrated maririme surveilance</t>
  </si>
  <si>
    <t xml:space="preserve"> (video,acoustic sensors</t>
  </si>
  <si>
    <t>Multi-Sensors: mechanical and</t>
  </si>
  <si>
    <t>Multi-Sensors: magnetic barrier (one or more);</t>
  </si>
  <si>
    <t>Multi-Sensors: Several: UUV, non-lethal</t>
  </si>
  <si>
    <t>Multi-Sensors: Camera, sensor nodes, aerostat</t>
  </si>
  <si>
    <t>,UAV,UGV,UUV/AUV,etc</t>
  </si>
  <si>
    <t>Multi-sensor:Radar, Satellite data receiver, sonar, etc</t>
  </si>
  <si>
    <t>Multi-sensor:USVs equipped (with infrared, cameras,</t>
  </si>
  <si>
    <t>Underwater acoustic n/ws</t>
  </si>
  <si>
    <t>Game theory</t>
  </si>
  <si>
    <t>Review (General)</t>
  </si>
  <si>
    <t>Review (specific surveilance system)</t>
  </si>
  <si>
    <t>Analytic computation</t>
  </si>
  <si>
    <t>Acoustic Analysis</t>
  </si>
  <si>
    <t>Signal Analysis</t>
  </si>
  <si>
    <t>Statistical/Probability Analysis</t>
  </si>
  <si>
    <t>Methodology</t>
  </si>
  <si>
    <t>SPIE</t>
  </si>
  <si>
    <t>International Society for Optics and Photonics,SPIE</t>
  </si>
  <si>
    <t>Waterside Security Conference (WSS), IEEE</t>
  </si>
  <si>
    <t>Military Communications Conferenc, IEEE</t>
  </si>
  <si>
    <t>OCEANS 2006-Asia Pacific,IEEE</t>
  </si>
  <si>
    <t xml:space="preserve">Fusion </t>
  </si>
  <si>
    <t>Oceans,IEEE</t>
  </si>
  <si>
    <t>Europe</t>
  </si>
  <si>
    <t>Asia</t>
  </si>
  <si>
    <t>International</t>
  </si>
  <si>
    <t>USA/Canada</t>
  </si>
  <si>
    <t>Italy</t>
  </si>
  <si>
    <t>Germany</t>
  </si>
  <si>
    <t>Poland</t>
  </si>
  <si>
    <t>Croatia</t>
  </si>
  <si>
    <t>Austr</t>
  </si>
  <si>
    <t>Norway</t>
  </si>
  <si>
    <t>China</t>
  </si>
  <si>
    <t>Japan</t>
  </si>
  <si>
    <t>UK</t>
  </si>
  <si>
    <t>Spain</t>
  </si>
  <si>
    <t>France</t>
  </si>
  <si>
    <t>Nations in International not in list</t>
  </si>
  <si>
    <t>S/A</t>
  </si>
  <si>
    <t>Belgium</t>
  </si>
  <si>
    <t>Mexico</t>
  </si>
  <si>
    <t>Hong Kong</t>
  </si>
  <si>
    <t>Portugal</t>
  </si>
  <si>
    <t>Turkey</t>
  </si>
  <si>
    <t>Magnetic-based</t>
  </si>
  <si>
    <t>Radar-based</t>
  </si>
  <si>
    <t>***M,A,T</t>
  </si>
  <si>
    <t>Acoustic-based</t>
  </si>
  <si>
    <t>Accelerometers-based</t>
  </si>
  <si>
    <t>Video/Optics-based</t>
  </si>
  <si>
    <t>Satellite Imagery-based</t>
  </si>
  <si>
    <t>Fibre Optics-based</t>
  </si>
  <si>
    <t>Multi-sensors-based</t>
  </si>
  <si>
    <t>Acoustics-Active</t>
  </si>
  <si>
    <t>Acoustics-Passive</t>
  </si>
  <si>
    <t xml:space="preserve"> International Society for Optics and Photonics,SPIE</t>
  </si>
  <si>
    <t xml:space="preserve"> International Society for Optics and Photonics, 2005.SPIE</t>
  </si>
  <si>
    <t>**including collaborations with other societies</t>
  </si>
  <si>
    <t>ACM (e.gTransactions on Sensor Networks (TOSN)</t>
  </si>
  <si>
    <t>AIP :American Institute of Physics</t>
  </si>
  <si>
    <t>Twentieth International Conference,AIP</t>
  </si>
  <si>
    <t>The 3rd International Conference on Circuits, Systems Communication and Computers</t>
  </si>
  <si>
    <t>Computational Science and Optimization (CSO)</t>
  </si>
  <si>
    <t>Proceedings of the American Control Conference</t>
  </si>
  <si>
    <t>Proc. Ocoss</t>
  </si>
  <si>
    <t>Philosophical Transactions of the Royal Society A: Mathematical,Physical and Engineering Sciences</t>
  </si>
  <si>
    <t xml:space="preserve">IWA International Conference on Efficient Use and Management of Water </t>
  </si>
  <si>
    <t xml:space="preserve">European Conference on Synthetic Aperture Radar; </t>
  </si>
  <si>
    <t xml:space="preserve">Symposium on Wireless Sensor and Cellular Networks </t>
  </si>
  <si>
    <t>Neural Networks (IJCNN)</t>
  </si>
  <si>
    <t>Theory</t>
  </si>
  <si>
    <t>Modeling</t>
  </si>
  <si>
    <t>Application</t>
  </si>
  <si>
    <t>updated</t>
  </si>
  <si>
    <t>AM</t>
  </si>
  <si>
    <t>AT</t>
  </si>
  <si>
    <t>MT</t>
  </si>
  <si>
    <t>AMT</t>
  </si>
  <si>
    <t>Application Development (General)</t>
  </si>
  <si>
    <t>Application Development (Specific  systems)</t>
  </si>
  <si>
    <t>High Density Underwater Fiber Optic Systems Security</t>
  </si>
  <si>
    <t>Monitoring And Protection System Of Tricity Sea</t>
  </si>
  <si>
    <t>Harbors In The Context Of The Euro 2012</t>
  </si>
  <si>
    <t>Application Of Factor Graphs To Multi-Camera Fusion</t>
  </si>
  <si>
    <t>For Maritime Tracking</t>
  </si>
  <si>
    <t>Underwater Intruder Detection Sonar For</t>
  </si>
  <si>
    <t>Harbour Protection: State Of The Art Review</t>
  </si>
  <si>
    <t>And Implications</t>
  </si>
  <si>
    <t>Surface-Level Gateway Deployment</t>
  </si>
  <si>
    <t>Harbour Surveillance with Cameras Calibrated</t>
  </si>
  <si>
    <t>with AIS Data</t>
  </si>
  <si>
    <t>Palmieri et al</t>
  </si>
  <si>
    <t>Aerospace Conference, 2013 IEEE. IEEE</t>
  </si>
  <si>
    <t>Proceedings of MTS/IEEE. IEEE</t>
  </si>
  <si>
    <t>OCEANS 2007-Europe, pp. 1-6. IEEE, 2007.</t>
  </si>
  <si>
    <t>Defense and Security. International Society for Optics and Photonics,SPIE</t>
  </si>
  <si>
    <t>Waterside Security Conference (WSS), 2010 International (pp. 1-6). IEEE.</t>
  </si>
  <si>
    <t>Information Technology, 2008. IT 2008. 1st International Conference on. IEEE</t>
  </si>
  <si>
    <t xml:space="preserve">SPIE Defense, Security, and Sensing. </t>
  </si>
  <si>
    <t>Naval Research Logistics (NRL),</t>
  </si>
  <si>
    <t>Parallel and Distributed Systems, IEEE Transactions on,</t>
  </si>
  <si>
    <t>Waterside Security Conference (WSS), 2010 International. IEEE,</t>
  </si>
  <si>
    <t>Information Fusion, 2008 11th International Conference on. IEEE</t>
  </si>
  <si>
    <t xml:space="preserve">Optics/Photonics in Security and Defence. </t>
  </si>
  <si>
    <t>Radar Symposium (IRS), 2013 14th International. Vol. 1. IEEE, 2013</t>
  </si>
  <si>
    <t>Radar Symposium (IRS), 2012 13th International. IEEE, 2012.</t>
  </si>
  <si>
    <t>Radar, 2008 International Conference on. IEEE</t>
  </si>
  <si>
    <t>Proc. Ocoss (2013).</t>
  </si>
  <si>
    <t>OCEANS 2009-EUROPE. IEEE</t>
  </si>
  <si>
    <t>European Symposium on Optics and Photonics for Defence and Security.</t>
  </si>
  <si>
    <t>MELECON 2010-2010 15th IEEE Mediterranean Electrotechnical Conference.</t>
  </si>
  <si>
    <t>Second International Conference on. IEEE</t>
  </si>
  <si>
    <t>Information Fusion, 2006 9th International Conference on. IEEE</t>
  </si>
  <si>
    <t>2013 47th Annual Conference on. IEEE,</t>
  </si>
  <si>
    <t>Journal of Water Resources Planning and Management,</t>
  </si>
  <si>
    <t>Proc. of SPIE Vol. Vol. 6736</t>
  </si>
  <si>
    <t>Oceans 2009-Europe. IEEE, 2009</t>
  </si>
  <si>
    <t>Defense and Security Symposium (pp. 654013-654013).</t>
  </si>
  <si>
    <t>Information Fusion (FUSION), 2012 15th International Conference on. IEEE</t>
  </si>
  <si>
    <t xml:space="preserve">SPIE Defense and Security Symposium. International Society </t>
  </si>
  <si>
    <t>Radar Symposium (IRS), 2012 13th International. IEEE</t>
  </si>
  <si>
    <t>Radar Symposium (IRS), 2013 14th International (Vol. 1, pp. 245-251). IEEE.</t>
  </si>
  <si>
    <t xml:space="preserve">Defense and Security Symposium. International Society for </t>
  </si>
  <si>
    <t>Nuclear Science, IEEE Transactions on,</t>
  </si>
  <si>
    <t>Solution Approach/Methodology</t>
  </si>
  <si>
    <t>TOTAL ACOUSTIC</t>
  </si>
  <si>
    <t>initial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</si>
</sst>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B0F0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0" applyNumberFormat="1"/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1" xfId="0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647222222222225"/>
          <c:y val="7.407407407407407E-2"/>
        </c:manualLayout>
      </c:layout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69313210848644"/>
          <c:y val="6.517388451443569E-2"/>
          <c:w val="0.83868132108486448"/>
          <c:h val="0.56005212890055411"/>
        </c:manualLayout>
      </c:layout>
      <c:barChart>
        <c:barDir val="col"/>
        <c:grouping val="clustered"/>
        <c:varyColors val="0"/>
        <c:ser>
          <c:idx val="0"/>
          <c:order val="0"/>
          <c:tx>
            <c:v>Technology:Sensor-type</c:v>
          </c:tx>
          <c:invertIfNegative val="0"/>
          <c:cat>
            <c:strRef>
              <c:f>'Sensing technology'!$A$2:$A$11</c:f>
              <c:strCache>
                <c:ptCount val="10"/>
                <c:pt idx="0">
                  <c:v>Acoustic-based</c:v>
                </c:pt>
                <c:pt idx="1">
                  <c:v>Multi-sensors-based</c:v>
                </c:pt>
                <c:pt idx="2">
                  <c:v>Sensors-Unspecified</c:v>
                </c:pt>
                <c:pt idx="3">
                  <c:v>Radar-based</c:v>
                </c:pt>
                <c:pt idx="4">
                  <c:v>Neutron-based</c:v>
                </c:pt>
                <c:pt idx="5">
                  <c:v>Magnetic-based</c:v>
                </c:pt>
                <c:pt idx="6">
                  <c:v>Video/Optics-based</c:v>
                </c:pt>
                <c:pt idx="7">
                  <c:v>Accelerometers-based</c:v>
                </c:pt>
                <c:pt idx="8">
                  <c:v>Satellite Imagery-based</c:v>
                </c:pt>
                <c:pt idx="9">
                  <c:v>Fibre Optics-based</c:v>
                </c:pt>
              </c:strCache>
            </c:strRef>
          </c:cat>
          <c:val>
            <c:numRef>
              <c:f>'Sensing technology'!$B$2:$B$11</c:f>
              <c:numCache>
                <c:formatCode>General</c:formatCode>
                <c:ptCount val="10"/>
                <c:pt idx="0">
                  <c:v>72</c:v>
                </c:pt>
                <c:pt idx="1">
                  <c:v>25</c:v>
                </c:pt>
                <c:pt idx="2">
                  <c:v>13</c:v>
                </c:pt>
                <c:pt idx="3">
                  <c:v>12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48256"/>
        <c:axId val="82838080"/>
      </c:barChart>
      <c:catAx>
        <c:axId val="5084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Sensor-Type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82838080"/>
        <c:crosses val="autoZero"/>
        <c:auto val="1"/>
        <c:lblAlgn val="ctr"/>
        <c:lblOffset val="100"/>
        <c:noMultiLvlLbl val="0"/>
      </c:catAx>
      <c:valAx>
        <c:axId val="82838080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50848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Regional Affiliations</c:v>
          </c:tx>
          <c:invertIfNegative val="0"/>
          <c:cat>
            <c:strRef>
              <c:f>'Regional Affiliations'!$J$4:$J$8</c:f>
              <c:strCache>
                <c:ptCount val="5"/>
                <c:pt idx="0">
                  <c:v>USA/Canada</c:v>
                </c:pt>
                <c:pt idx="1">
                  <c:v>Europe</c:v>
                </c:pt>
                <c:pt idx="2">
                  <c:v>International</c:v>
                </c:pt>
                <c:pt idx="3">
                  <c:v>Asia</c:v>
                </c:pt>
                <c:pt idx="4">
                  <c:v>Australia</c:v>
                </c:pt>
              </c:strCache>
            </c:strRef>
          </c:cat>
          <c:val>
            <c:numRef>
              <c:f>'Regional Affiliations'!$K$4:$K$8</c:f>
              <c:numCache>
                <c:formatCode>General</c:formatCode>
                <c:ptCount val="5"/>
                <c:pt idx="0">
                  <c:v>64</c:v>
                </c:pt>
                <c:pt idx="1">
                  <c:v>41</c:v>
                </c:pt>
                <c:pt idx="2">
                  <c:v>17</c:v>
                </c:pt>
                <c:pt idx="3">
                  <c:v>10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627840"/>
        <c:axId val="154908288"/>
      </c:barChart>
      <c:catAx>
        <c:axId val="78627840"/>
        <c:scaling>
          <c:orientation val="minMax"/>
        </c:scaling>
        <c:delete val="0"/>
        <c:axPos val="b"/>
        <c:majorTickMark val="out"/>
        <c:minorTickMark val="none"/>
        <c:tickLblPos val="nextTo"/>
        <c:crossAx val="154908288"/>
        <c:crosses val="autoZero"/>
        <c:auto val="1"/>
        <c:lblAlgn val="ctr"/>
        <c:lblOffset val="100"/>
        <c:noMultiLvlLbl val="0"/>
      </c:catAx>
      <c:valAx>
        <c:axId val="154908288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8627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v>Regional Affiliations</c:v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'Regional Affiliations'!$J$4:$J$8</c:f>
              <c:strCache>
                <c:ptCount val="5"/>
                <c:pt idx="0">
                  <c:v>USA/Canada</c:v>
                </c:pt>
                <c:pt idx="1">
                  <c:v>Europe</c:v>
                </c:pt>
                <c:pt idx="2">
                  <c:v>International</c:v>
                </c:pt>
                <c:pt idx="3">
                  <c:v>Asia</c:v>
                </c:pt>
                <c:pt idx="4">
                  <c:v>Australia</c:v>
                </c:pt>
              </c:strCache>
            </c:strRef>
          </c:cat>
          <c:val>
            <c:numRef>
              <c:f>'Regional Affiliations'!$K$4:$K$8</c:f>
              <c:numCache>
                <c:formatCode>General</c:formatCode>
                <c:ptCount val="5"/>
                <c:pt idx="0">
                  <c:v>64</c:v>
                </c:pt>
                <c:pt idx="1">
                  <c:v>41</c:v>
                </c:pt>
                <c:pt idx="2">
                  <c:v>17</c:v>
                </c:pt>
                <c:pt idx="3">
                  <c:v>10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National</a:t>
            </a:r>
            <a:r>
              <a:rPr lang="en-US" baseline="0"/>
              <a:t> Affiliation:USA/Canada Region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1"/>
          <c:tx>
            <c:strRef>
              <c:f>'Regional Affiliations'!$B$4:$B$5</c:f>
              <c:strCache>
                <c:ptCount val="1"/>
                <c:pt idx="0">
                  <c:v>57 3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'Regional Affiliations'!$A$4:$A$5</c:f>
              <c:strCache>
                <c:ptCount val="2"/>
                <c:pt idx="0">
                  <c:v>USA</c:v>
                </c:pt>
                <c:pt idx="1">
                  <c:v>Canada</c:v>
                </c:pt>
              </c:strCache>
            </c:strRef>
          </c:cat>
          <c:val>
            <c:numRef>
              <c:f>'Regional Affiliations'!$B$4:$B$5</c:f>
              <c:numCache>
                <c:formatCode>General</c:formatCode>
                <c:ptCount val="2"/>
                <c:pt idx="0">
                  <c:v>57</c:v>
                </c:pt>
                <c:pt idx="1">
                  <c:v>3</c:v>
                </c:pt>
              </c:numCache>
            </c:numRef>
          </c:val>
        </c:ser>
        <c:ser>
          <c:idx val="0"/>
          <c:order val="0"/>
          <c:tx>
            <c:strRef>
              <c:f>'Regional Affiliations'!$B$4:$B$5</c:f>
              <c:strCache>
                <c:ptCount val="1"/>
                <c:pt idx="0">
                  <c:v>57 3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'Regional Affiliations'!$A$4:$A$5</c:f>
              <c:strCache>
                <c:ptCount val="2"/>
                <c:pt idx="0">
                  <c:v>USA</c:v>
                </c:pt>
                <c:pt idx="1">
                  <c:v>Canada</c:v>
                </c:pt>
              </c:strCache>
            </c:strRef>
          </c:cat>
          <c:val>
            <c:numRef>
              <c:f>'Regional Affiliations'!$B$4:$B$5</c:f>
              <c:numCache>
                <c:formatCode>General</c:formatCode>
                <c:ptCount val="2"/>
                <c:pt idx="0">
                  <c:v>57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National</a:t>
            </a:r>
            <a:r>
              <a:rPr lang="en-US" baseline="0"/>
              <a:t> Affiliation:Europe Region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'Regional Affiliations'!$A$9:$A$17</c:f>
              <c:strCache>
                <c:ptCount val="9"/>
                <c:pt idx="0">
                  <c:v>Italy</c:v>
                </c:pt>
                <c:pt idx="1">
                  <c:v>Germany</c:v>
                </c:pt>
                <c:pt idx="2">
                  <c:v>Poland</c:v>
                </c:pt>
                <c:pt idx="3">
                  <c:v>Croatia</c:v>
                </c:pt>
                <c:pt idx="4">
                  <c:v>Norway</c:v>
                </c:pt>
                <c:pt idx="5">
                  <c:v>UK</c:v>
                </c:pt>
                <c:pt idx="6">
                  <c:v>Spain</c:v>
                </c:pt>
                <c:pt idx="7">
                  <c:v>France</c:v>
                </c:pt>
                <c:pt idx="8">
                  <c:v>Netherlands</c:v>
                </c:pt>
              </c:strCache>
            </c:strRef>
          </c:cat>
          <c:val>
            <c:numRef>
              <c:f>'Regional Affiliations'!$B$9:$B$17</c:f>
              <c:numCache>
                <c:formatCode>General</c:formatCode>
                <c:ptCount val="9"/>
                <c:pt idx="0">
                  <c:v>14</c:v>
                </c:pt>
                <c:pt idx="1">
                  <c:v>8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National</a:t>
            </a:r>
            <a:r>
              <a:rPr lang="en-US" baseline="0"/>
              <a:t> Affiliation:Asia Region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'Regional Affiliations'!$A$20:$A$21</c:f>
              <c:strCache>
                <c:ptCount val="2"/>
                <c:pt idx="0">
                  <c:v>China</c:v>
                </c:pt>
                <c:pt idx="1">
                  <c:v>Japan</c:v>
                </c:pt>
              </c:strCache>
            </c:strRef>
          </c:cat>
          <c:val>
            <c:numRef>
              <c:f>'Regional Affiliations'!$B$20:$B$21</c:f>
              <c:numCache>
                <c:formatCode>General</c:formatCode>
                <c:ptCount val="2"/>
                <c:pt idx="0">
                  <c:v>9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Research Contribution</c:v>
          </c:tx>
          <c:invertIfNegative val="0"/>
          <c:cat>
            <c:strRef>
              <c:f>'Research Contributions'!$A$4:$A$7</c:f>
              <c:strCache>
                <c:ptCount val="3"/>
                <c:pt idx="0">
                  <c:v>Application</c:v>
                </c:pt>
                <c:pt idx="1">
                  <c:v>Modeling</c:v>
                </c:pt>
                <c:pt idx="2">
                  <c:v>Theory</c:v>
                </c:pt>
              </c:strCache>
            </c:strRef>
          </c:cat>
          <c:val>
            <c:numRef>
              <c:f>'Research Contributions'!$C$4:$C$6</c:f>
              <c:numCache>
                <c:formatCode>General</c:formatCode>
                <c:ptCount val="3"/>
                <c:pt idx="0">
                  <c:v>102</c:v>
                </c:pt>
                <c:pt idx="1">
                  <c:v>58</c:v>
                </c:pt>
                <c:pt idx="2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84256"/>
        <c:axId val="170562048"/>
      </c:barChart>
      <c:catAx>
        <c:axId val="827842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70562048"/>
        <c:crosses val="autoZero"/>
        <c:auto val="1"/>
        <c:lblAlgn val="ctr"/>
        <c:lblOffset val="100"/>
        <c:noMultiLvlLbl val="0"/>
      </c:catAx>
      <c:valAx>
        <c:axId val="170562048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82784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Research Contribution</c:v>
          </c:tx>
          <c:dLbls>
            <c:dLbl>
              <c:idx val="3"/>
              <c:layout>
                <c:manualLayout>
                  <c:x val="1.4522941576747408E-2"/>
                  <c:y val="1.59420026307335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'Research Contributions'!$A$4:$A$7</c:f>
              <c:strCache>
                <c:ptCount val="3"/>
                <c:pt idx="0">
                  <c:v>Application</c:v>
                </c:pt>
                <c:pt idx="1">
                  <c:v>Modeling</c:v>
                </c:pt>
                <c:pt idx="2">
                  <c:v>Theory</c:v>
                </c:pt>
              </c:strCache>
            </c:strRef>
          </c:cat>
          <c:val>
            <c:numRef>
              <c:f>'Research Contributions'!$C$4:$C$7</c:f>
              <c:numCache>
                <c:formatCode>General</c:formatCode>
                <c:ptCount val="4"/>
                <c:pt idx="0">
                  <c:v>102</c:v>
                </c:pt>
                <c:pt idx="1">
                  <c:v>58</c:v>
                </c:pt>
                <c:pt idx="2">
                  <c:v>27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v>Technology:Sensor-type</c:v>
          </c:tx>
          <c:dLbls>
            <c:dLbl>
              <c:idx val="4"/>
              <c:layout>
                <c:manualLayout>
                  <c:x val="-0.1758382858818397"/>
                  <c:y val="0.1813464566929133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23370107346935856"/>
                  <c:y val="0.141425759280089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27976907178155863"/>
                  <c:y val="8.553262092238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0.31693378245975384"/>
                  <c:y val="1.63948256467941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9.9188568731360824E-2"/>
                  <c:y val="-8.11529808773903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0.25545695752608583"/>
                  <c:y val="4.09398200224971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'Sensing technology'!$A$2:$A$11</c:f>
              <c:strCache>
                <c:ptCount val="10"/>
                <c:pt idx="0">
                  <c:v>Acoustic-based</c:v>
                </c:pt>
                <c:pt idx="1">
                  <c:v>Multi-sensors-based</c:v>
                </c:pt>
                <c:pt idx="2">
                  <c:v>Sensors-Unspecified</c:v>
                </c:pt>
                <c:pt idx="3">
                  <c:v>Radar-based</c:v>
                </c:pt>
                <c:pt idx="4">
                  <c:v>Neutron-based</c:v>
                </c:pt>
                <c:pt idx="5">
                  <c:v>Magnetic-based</c:v>
                </c:pt>
                <c:pt idx="6">
                  <c:v>Video/Optics-based</c:v>
                </c:pt>
                <c:pt idx="7">
                  <c:v>Accelerometers-based</c:v>
                </c:pt>
                <c:pt idx="8">
                  <c:v>Satellite Imagery-based</c:v>
                </c:pt>
                <c:pt idx="9">
                  <c:v>Fibre Optics-based</c:v>
                </c:pt>
              </c:strCache>
            </c:strRef>
          </c:cat>
          <c:val>
            <c:numRef>
              <c:f>'Sensing technology'!$B$2:$B$11</c:f>
              <c:numCache>
                <c:formatCode>General</c:formatCode>
                <c:ptCount val="10"/>
                <c:pt idx="0">
                  <c:v>72</c:v>
                </c:pt>
                <c:pt idx="1">
                  <c:v>25</c:v>
                </c:pt>
                <c:pt idx="2">
                  <c:v>13</c:v>
                </c:pt>
                <c:pt idx="3">
                  <c:v>12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v>Distribution:Acoustics-based sensors</c:v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'Sensing technology'!$A$32:$A$34</c:f>
              <c:strCache>
                <c:ptCount val="3"/>
                <c:pt idx="0">
                  <c:v>Acoustics-Active</c:v>
                </c:pt>
                <c:pt idx="1">
                  <c:v>Acoustics-Passive</c:v>
                </c:pt>
                <c:pt idx="2">
                  <c:v>Acoustics Unspecified</c:v>
                </c:pt>
              </c:strCache>
            </c:strRef>
          </c:cat>
          <c:val>
            <c:numRef>
              <c:f>'Sensing technology'!$B$32:$B$34</c:f>
              <c:numCache>
                <c:formatCode>General</c:formatCode>
                <c:ptCount val="3"/>
                <c:pt idx="0">
                  <c:v>19</c:v>
                </c:pt>
                <c:pt idx="1">
                  <c:v>9</c:v>
                </c:pt>
                <c:pt idx="2">
                  <c:v>44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'Sensing technology'!$A$32:$A$34</c:f>
              <c:strCache>
                <c:ptCount val="3"/>
                <c:pt idx="0">
                  <c:v>Acoustics-Active</c:v>
                </c:pt>
                <c:pt idx="1">
                  <c:v>Acoustics-Passive</c:v>
                </c:pt>
                <c:pt idx="2">
                  <c:v>Acoustics Unspecified</c:v>
                </c:pt>
              </c:strCache>
            </c:strRef>
          </c:cat>
          <c:val>
            <c:numRef>
              <c:f>'Sensing technology'!$B$32:$B$34</c:f>
              <c:numCache>
                <c:formatCode>General</c:formatCode>
                <c:ptCount val="3"/>
                <c:pt idx="0">
                  <c:v>19</c:v>
                </c:pt>
                <c:pt idx="1">
                  <c:v>9</c:v>
                </c:pt>
                <c:pt idx="2">
                  <c:v>44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0042465416808882E-2"/>
          <c:y val="9.4054328811828514E-2"/>
          <c:w val="0.88252469107312281"/>
          <c:h val="0.52360162860768056"/>
        </c:manualLayout>
      </c:layout>
      <c:barChart>
        <c:barDir val="col"/>
        <c:grouping val="clustered"/>
        <c:varyColors val="0"/>
        <c:ser>
          <c:idx val="0"/>
          <c:order val="0"/>
          <c:tx>
            <c:v>Journal Type</c:v>
          </c:tx>
          <c:invertIfNegative val="0"/>
          <c:cat>
            <c:strRef>
              <c:f>'Methodology &amp; Journal-type'!$A$73:$A$105</c:f>
              <c:strCache>
                <c:ptCount val="33"/>
                <c:pt idx="0">
                  <c:v>IEEE</c:v>
                </c:pt>
                <c:pt idx="1">
                  <c:v>J Transp Secur</c:v>
                </c:pt>
                <c:pt idx="2">
                  <c:v>SPIE</c:v>
                </c:pt>
                <c:pt idx="3">
                  <c:v>Naval Research Logistics</c:v>
                </c:pt>
                <c:pt idx="4">
                  <c:v>Operations Research</c:v>
                </c:pt>
                <c:pt idx="5">
                  <c:v>AIP Conference Proceedings</c:v>
                </c:pt>
                <c:pt idx="6">
                  <c:v>Undersea Defence Technology Europe, Naples</c:v>
                </c:pt>
                <c:pt idx="7">
                  <c:v>Ad Hoc Networks</c:v>
                </c:pt>
                <c:pt idx="8">
                  <c:v>Networks Security, Wireless Communications and Trusted Computing</c:v>
                </c:pt>
                <c:pt idx="9">
                  <c:v>Neural Networks (IJCNN)</c:v>
                </c:pt>
                <c:pt idx="10">
                  <c:v>Theoretical Computer Science</c:v>
                </c:pt>
                <c:pt idx="11">
                  <c:v>Journal of Field Robotics</c:v>
                </c:pt>
                <c:pt idx="12">
                  <c:v>High Frequency Ocean Acoustics</c:v>
                </c:pt>
                <c:pt idx="13">
                  <c:v>MTS</c:v>
                </c:pt>
                <c:pt idx="14">
                  <c:v>European Conference on Synthetic Aperture Radar; </c:v>
                </c:pt>
                <c:pt idx="15">
                  <c:v>WIT Transactions on the Built Environment</c:v>
                </c:pt>
                <c:pt idx="16">
                  <c:v>Fusion </c:v>
                </c:pt>
                <c:pt idx="17">
                  <c:v>Computer Communications</c:v>
                </c:pt>
                <c:pt idx="18">
                  <c:v>Proc. Ocoss</c:v>
                </c:pt>
                <c:pt idx="19">
                  <c:v>Symposium on Wireless Sensor and Cellular Networks </c:v>
                </c:pt>
                <c:pt idx="20">
                  <c:v>ACM (e.gTransactions on Sensor Networks (TOSN)</c:v>
                </c:pt>
                <c:pt idx="21">
                  <c:v>EURASIP Journal onWireless Communications and Networking</c:v>
                </c:pt>
                <c:pt idx="22">
                  <c:v>Proceedings of the American Control Conference</c:v>
                </c:pt>
                <c:pt idx="23">
                  <c:v>Wireless Communications and Mobile Computing</c:v>
                </c:pt>
                <c:pt idx="24">
                  <c:v>Proc. ASCE World Water Environ. Resources Congr</c:v>
                </c:pt>
                <c:pt idx="25">
                  <c:v>Journal of Water Resources Planning and Management,</c:v>
                </c:pt>
                <c:pt idx="26">
                  <c:v>Journal of Infrastructure Systems</c:v>
                </c:pt>
                <c:pt idx="27">
                  <c:v>Computational Science and Optimization (CSO)</c:v>
                </c:pt>
                <c:pt idx="28">
                  <c:v>IWA International Conference on Efficient Use and Management of Water </c:v>
                </c:pt>
                <c:pt idx="29">
                  <c:v>Computers &amp; chemical engineering</c:v>
                </c:pt>
                <c:pt idx="30">
                  <c:v>The 3rd International Conference on Circuits, Systems Communication and Computers</c:v>
                </c:pt>
                <c:pt idx="31">
                  <c:v>Journal of Applied Geophysics</c:v>
                </c:pt>
                <c:pt idx="32">
                  <c:v>Philosophical Transactions of the Royal Society A: Mathematical,Physical and Engineering Sciences</c:v>
                </c:pt>
              </c:strCache>
            </c:strRef>
          </c:cat>
          <c:val>
            <c:numRef>
              <c:f>'Methodology &amp; Journal-type'!$B$73:$B$105</c:f>
              <c:numCache>
                <c:formatCode>General</c:formatCode>
                <c:ptCount val="33"/>
                <c:pt idx="0">
                  <c:v>76</c:v>
                </c:pt>
                <c:pt idx="1">
                  <c:v>2</c:v>
                </c:pt>
                <c:pt idx="2">
                  <c:v>12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629888"/>
        <c:axId val="122180096"/>
      </c:barChart>
      <c:catAx>
        <c:axId val="78629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22180096"/>
        <c:crosses val="autoZero"/>
        <c:auto val="1"/>
        <c:lblAlgn val="ctr"/>
        <c:lblOffset val="100"/>
        <c:noMultiLvlLbl val="0"/>
      </c:catAx>
      <c:valAx>
        <c:axId val="122180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629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Journal Type</c:v>
          </c:tx>
          <c:invertIfNegative val="0"/>
          <c:cat>
            <c:strRef>
              <c:f>'Methodology &amp; Journal-type'!$A$116:$A$129</c:f>
              <c:strCache>
                <c:ptCount val="14"/>
                <c:pt idx="0">
                  <c:v>IEEE</c:v>
                </c:pt>
                <c:pt idx="1">
                  <c:v>Others</c:v>
                </c:pt>
                <c:pt idx="2">
                  <c:v>SPIE</c:v>
                </c:pt>
                <c:pt idx="3">
                  <c:v>MTS</c:v>
                </c:pt>
                <c:pt idx="4">
                  <c:v>ACM (e.gTransactions on Sensor Networks (TOSN)</c:v>
                </c:pt>
                <c:pt idx="5">
                  <c:v>Journal of Water Resources Planning and Management,</c:v>
                </c:pt>
                <c:pt idx="6">
                  <c:v>J Transp Secur</c:v>
                </c:pt>
                <c:pt idx="7">
                  <c:v>Naval Research Logistics</c:v>
                </c:pt>
                <c:pt idx="8">
                  <c:v>AIP Conference Proceedings</c:v>
                </c:pt>
                <c:pt idx="9">
                  <c:v>Ad Hoc Networks</c:v>
                </c:pt>
                <c:pt idx="10">
                  <c:v>Theoretical Computer Science</c:v>
                </c:pt>
                <c:pt idx="11">
                  <c:v>European Conference on Synthetic Aperture Radar; </c:v>
                </c:pt>
                <c:pt idx="12">
                  <c:v>Computer Communications</c:v>
                </c:pt>
                <c:pt idx="13">
                  <c:v>Wireless Communications and Mobile Computing</c:v>
                </c:pt>
              </c:strCache>
            </c:strRef>
          </c:cat>
          <c:val>
            <c:numRef>
              <c:f>'Methodology &amp; Journal-type'!$B$116:$B$129</c:f>
              <c:numCache>
                <c:formatCode>General</c:formatCode>
                <c:ptCount val="14"/>
                <c:pt idx="0">
                  <c:v>76</c:v>
                </c:pt>
                <c:pt idx="1">
                  <c:v>20</c:v>
                </c:pt>
                <c:pt idx="2">
                  <c:v>12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18720"/>
        <c:axId val="122181248"/>
      </c:barChart>
      <c:catAx>
        <c:axId val="82718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22181248"/>
        <c:crosses val="autoZero"/>
        <c:auto val="1"/>
        <c:lblAlgn val="ctr"/>
        <c:lblOffset val="100"/>
        <c:noMultiLvlLbl val="0"/>
      </c:catAx>
      <c:valAx>
        <c:axId val="122181248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2718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v>Journal Type</c:v>
          </c:tx>
          <c:dPt>
            <c:idx val="0"/>
            <c:bubble3D val="0"/>
            <c:explosion val="1"/>
          </c:dPt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'Methodology &amp; Journal-type'!$A$116:$A$129</c:f>
              <c:strCache>
                <c:ptCount val="14"/>
                <c:pt idx="0">
                  <c:v>IEEE</c:v>
                </c:pt>
                <c:pt idx="1">
                  <c:v>Others</c:v>
                </c:pt>
                <c:pt idx="2">
                  <c:v>SPIE</c:v>
                </c:pt>
                <c:pt idx="3">
                  <c:v>MTS</c:v>
                </c:pt>
                <c:pt idx="4">
                  <c:v>ACM (e.gTransactions on Sensor Networks (TOSN)</c:v>
                </c:pt>
                <c:pt idx="5">
                  <c:v>Journal of Water Resources Planning and Management,</c:v>
                </c:pt>
                <c:pt idx="6">
                  <c:v>J Transp Secur</c:v>
                </c:pt>
                <c:pt idx="7">
                  <c:v>Naval Research Logistics</c:v>
                </c:pt>
                <c:pt idx="8">
                  <c:v>AIP Conference Proceedings</c:v>
                </c:pt>
                <c:pt idx="9">
                  <c:v>Ad Hoc Networks</c:v>
                </c:pt>
                <c:pt idx="10">
                  <c:v>Theoretical Computer Science</c:v>
                </c:pt>
                <c:pt idx="11">
                  <c:v>European Conference on Synthetic Aperture Radar; </c:v>
                </c:pt>
                <c:pt idx="12">
                  <c:v>Computer Communications</c:v>
                </c:pt>
                <c:pt idx="13">
                  <c:v>Wireless Communications and Mobile Computing</c:v>
                </c:pt>
              </c:strCache>
            </c:strRef>
          </c:cat>
          <c:val>
            <c:numRef>
              <c:f>'Methodology &amp; Journal-type'!$B$116:$B$129</c:f>
              <c:numCache>
                <c:formatCode>General</c:formatCode>
                <c:ptCount val="14"/>
                <c:pt idx="0">
                  <c:v>76</c:v>
                </c:pt>
                <c:pt idx="1">
                  <c:v>20</c:v>
                </c:pt>
                <c:pt idx="2">
                  <c:v>12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/>
              <a:t>Solution Methodology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Methodology</c:v>
          </c:tx>
          <c:invertIfNegative val="0"/>
          <c:cat>
            <c:strRef>
              <c:f>'Methodology &amp; Journal-type'!$A$3:$A$12</c:f>
              <c:strCache>
                <c:ptCount val="10"/>
                <c:pt idx="0">
                  <c:v>Optimization</c:v>
                </c:pt>
                <c:pt idx="1">
                  <c:v>Application Development (Specific  systems)</c:v>
                </c:pt>
                <c:pt idx="2">
                  <c:v>Simulation</c:v>
                </c:pt>
                <c:pt idx="3">
                  <c:v>Application Development (General)</c:v>
                </c:pt>
                <c:pt idx="4">
                  <c:v>Statistical/Probability Analysis</c:v>
                </c:pt>
                <c:pt idx="5">
                  <c:v>Review</c:v>
                </c:pt>
                <c:pt idx="6">
                  <c:v>Game theory</c:v>
                </c:pt>
                <c:pt idx="7">
                  <c:v>Analytic computation</c:v>
                </c:pt>
                <c:pt idx="8">
                  <c:v>Acoustic Analysis</c:v>
                </c:pt>
                <c:pt idx="9">
                  <c:v>Signal Analysis</c:v>
                </c:pt>
              </c:strCache>
            </c:strRef>
          </c:cat>
          <c:val>
            <c:numRef>
              <c:f>'Methodology &amp; Journal-type'!$B$3:$B$12</c:f>
              <c:numCache>
                <c:formatCode>General</c:formatCode>
                <c:ptCount val="10"/>
                <c:pt idx="0">
                  <c:v>61</c:v>
                </c:pt>
                <c:pt idx="1">
                  <c:v>39</c:v>
                </c:pt>
                <c:pt idx="2">
                  <c:v>26</c:v>
                </c:pt>
                <c:pt idx="3">
                  <c:v>21</c:v>
                </c:pt>
                <c:pt idx="4">
                  <c:v>11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19744"/>
        <c:axId val="154904256"/>
      </c:barChart>
      <c:catAx>
        <c:axId val="827197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54904256"/>
        <c:crosses val="autoZero"/>
        <c:auto val="1"/>
        <c:lblAlgn val="ctr"/>
        <c:lblOffset val="100"/>
        <c:noMultiLvlLbl val="0"/>
      </c:catAx>
      <c:valAx>
        <c:axId val="154904256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2719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v>Methodology</c:v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'Methodology &amp; Journal-type'!$A$3:$A$11</c:f>
              <c:strCache>
                <c:ptCount val="9"/>
                <c:pt idx="0">
                  <c:v>Optimization</c:v>
                </c:pt>
                <c:pt idx="1">
                  <c:v>Application Development (Specific  systems)</c:v>
                </c:pt>
                <c:pt idx="2">
                  <c:v>Simulation</c:v>
                </c:pt>
                <c:pt idx="3">
                  <c:v>Application Development (General)</c:v>
                </c:pt>
                <c:pt idx="4">
                  <c:v>Statistical/Probability Analysis</c:v>
                </c:pt>
                <c:pt idx="5">
                  <c:v>Review</c:v>
                </c:pt>
                <c:pt idx="6">
                  <c:v>Game theory</c:v>
                </c:pt>
                <c:pt idx="7">
                  <c:v>Analytic computation</c:v>
                </c:pt>
                <c:pt idx="8">
                  <c:v>Acoustic Analysis</c:v>
                </c:pt>
              </c:strCache>
            </c:strRef>
          </c:cat>
          <c:val>
            <c:numRef>
              <c:f>'Methodology &amp; Journal-type'!$E$3:$E$11</c:f>
              <c:numCache>
                <c:formatCode>0.0%</c:formatCode>
                <c:ptCount val="9"/>
                <c:pt idx="0">
                  <c:v>0.36746987951807231</c:v>
                </c:pt>
                <c:pt idx="1">
                  <c:v>0.23493975903614459</c:v>
                </c:pt>
                <c:pt idx="2">
                  <c:v>0.15662650602409639</c:v>
                </c:pt>
                <c:pt idx="3">
                  <c:v>0.12650602409638553</c:v>
                </c:pt>
                <c:pt idx="4">
                  <c:v>6.6265060240963861E-2</c:v>
                </c:pt>
                <c:pt idx="5">
                  <c:v>1.8072289156626505E-2</c:v>
                </c:pt>
                <c:pt idx="6">
                  <c:v>1.2048192771084338E-2</c:v>
                </c:pt>
                <c:pt idx="7">
                  <c:v>6.024096385542169E-3</c:v>
                </c:pt>
                <c:pt idx="8">
                  <c:v>6.024096385542169E-3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490537</xdr:colOff>
      <xdr:row>3</xdr:row>
      <xdr:rowOff>33337</xdr:rowOff>
    </xdr:from>
    <xdr:to>
      <xdr:col>16</xdr:col>
      <xdr:colOff>185737</xdr:colOff>
      <xdr:row>19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21</xdr:row>
      <xdr:rowOff>19050</xdr:rowOff>
    </xdr:from>
    <xdr:to>
      <xdr:col>17</xdr:col>
      <xdr:colOff>523875</xdr:colOff>
      <xdr:row>49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604837</xdr:colOff>
      <xdr:row>20</xdr:row>
      <xdr:rowOff>119062</xdr:rowOff>
    </xdr:from>
    <xdr:to>
      <xdr:col>24</xdr:col>
      <xdr:colOff>552450</xdr:colOff>
      <xdr:row>39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142875</xdr:colOff>
      <xdr:row>1</xdr:row>
      <xdr:rowOff>133350</xdr:rowOff>
    </xdr:from>
    <xdr:to>
      <xdr:col>9</xdr:col>
      <xdr:colOff>447675</xdr:colOff>
      <xdr:row>16</xdr:row>
      <xdr:rowOff>19050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74</xdr:row>
      <xdr:rowOff>147635</xdr:rowOff>
    </xdr:from>
    <xdr:to>
      <xdr:col>7</xdr:col>
      <xdr:colOff>466724</xdr:colOff>
      <xdr:row>111</xdr:row>
      <xdr:rowOff>85724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409575</xdr:colOff>
      <xdr:row>120</xdr:row>
      <xdr:rowOff>19050</xdr:rowOff>
    </xdr:from>
    <xdr:to>
      <xdr:col>12</xdr:col>
      <xdr:colOff>514350</xdr:colOff>
      <xdr:row>145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1400175</xdr:colOff>
      <xdr:row>117</xdr:row>
      <xdr:rowOff>76200</xdr:rowOff>
    </xdr:from>
    <xdr:to>
      <xdr:col>9</xdr:col>
      <xdr:colOff>0</xdr:colOff>
      <xdr:row>154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4991100</xdr:colOff>
      <xdr:row>15</xdr:row>
      <xdr:rowOff>0</xdr:rowOff>
    </xdr:from>
    <xdr:to>
      <xdr:col>6</xdr:col>
      <xdr:colOff>3171825</xdr:colOff>
      <xdr:row>38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4819650</xdr:colOff>
      <xdr:row>46</xdr:row>
      <xdr:rowOff>180975</xdr:rowOff>
    </xdr:from>
    <xdr:to>
      <xdr:col>6</xdr:col>
      <xdr:colOff>723900</xdr:colOff>
      <xdr:row>75</xdr:row>
      <xdr:rowOff>171450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80962</xdr:colOff>
      <xdr:row>9</xdr:row>
      <xdr:rowOff>138112</xdr:rowOff>
    </xdr:from>
    <xdr:to>
      <xdr:col>11</xdr:col>
      <xdr:colOff>33337</xdr:colOff>
      <xdr:row>24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4</xdr:row>
      <xdr:rowOff>0</xdr:rowOff>
    </xdr:from>
    <xdr:to>
      <xdr:col>23</xdr:col>
      <xdr:colOff>304800</xdr:colOff>
      <xdr:row>18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21</xdr:row>
      <xdr:rowOff>0</xdr:rowOff>
    </xdr:from>
    <xdr:to>
      <xdr:col>17</xdr:col>
      <xdr:colOff>304800</xdr:colOff>
      <xdr:row>35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314325</xdr:colOff>
      <xdr:row>21</xdr:row>
      <xdr:rowOff>9525</xdr:rowOff>
    </xdr:from>
    <xdr:to>
      <xdr:col>25</xdr:col>
      <xdr:colOff>9525</xdr:colOff>
      <xdr:row>35</xdr:row>
      <xdr:rowOff>85725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38</xdr:row>
      <xdr:rowOff>0</xdr:rowOff>
    </xdr:from>
    <xdr:to>
      <xdr:col>17</xdr:col>
      <xdr:colOff>304800</xdr:colOff>
      <xdr:row>52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357187</xdr:colOff>
      <xdr:row>18</xdr:row>
      <xdr:rowOff>157162</xdr:rowOff>
    </xdr:from>
    <xdr:to>
      <xdr:col>14</xdr:col>
      <xdr:colOff>52387</xdr:colOff>
      <xdr:row>33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390525</xdr:colOff>
      <xdr:row>9</xdr:row>
      <xdr:rowOff>85725</xdr:rowOff>
    </xdr:from>
    <xdr:to>
      <xdr:col>22</xdr:col>
      <xdr:colOff>238125</xdr:colOff>
      <xdr:row>31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4"/>
  <sheetViews>
    <sheetView zoomScale="60" zoomScaleNormal="60" workbookViewId="0">
      <pane ySplit="3" topLeftCell="A481" activePane="bottomLeft" state="frozen"/>
      <selection pane="bottomLeft" activeCell="E516" sqref="E516"/>
    </sheetView>
  </sheetViews>
  <sheetFormatPr defaultRowHeight="15.75" x14ac:dyDescent="0.25"/>
  <cols>
    <col min="1" max="1" width="18.140625" style="14" customWidth="1"/>
    <col min="2" max="2" width="79.85546875" style="14" customWidth="1"/>
    <col min="3" max="3" width="23.28515625" style="14" customWidth="1"/>
    <col min="4" max="4" width="17" style="14" customWidth="1"/>
    <col min="5" max="5" width="65.7109375" style="14" customWidth="1"/>
    <col min="6" max="6" width="92.5703125" style="14" customWidth="1"/>
    <col min="7" max="7" width="54.85546875" style="14" customWidth="1"/>
    <col min="8" max="8" width="34.7109375" style="14" customWidth="1"/>
    <col min="9" max="9" width="45.42578125" style="14" customWidth="1"/>
    <col min="10" max="16384" width="9.140625" style="14"/>
  </cols>
  <sheetData>
    <row r="1" spans="1:9" x14ac:dyDescent="0.25">
      <c r="C1" s="15" t="s">
        <v>583</v>
      </c>
      <c r="D1" s="15">
        <v>136</v>
      </c>
    </row>
    <row r="3" spans="1:9" s="15" customFormat="1" x14ac:dyDescent="0.25">
      <c r="B3" s="15" t="s">
        <v>0</v>
      </c>
      <c r="C3" s="15" t="s">
        <v>3</v>
      </c>
      <c r="D3" s="15" t="s">
        <v>1</v>
      </c>
      <c r="E3" s="15" t="s">
        <v>2</v>
      </c>
      <c r="F3" s="15" t="s">
        <v>881</v>
      </c>
      <c r="G3" s="15" t="s">
        <v>4</v>
      </c>
      <c r="H3" s="15" t="s">
        <v>473</v>
      </c>
      <c r="I3" s="15" t="s">
        <v>474</v>
      </c>
    </row>
    <row r="5" spans="1:9" x14ac:dyDescent="0.25">
      <c r="A5" s="14">
        <v>1</v>
      </c>
      <c r="B5" s="14" t="s">
        <v>5</v>
      </c>
      <c r="C5" s="14" t="s">
        <v>7</v>
      </c>
      <c r="D5" s="14">
        <v>2012</v>
      </c>
      <c r="E5" s="14" t="s">
        <v>8</v>
      </c>
      <c r="F5" s="14" t="s">
        <v>9</v>
      </c>
      <c r="G5" s="14" t="s">
        <v>10</v>
      </c>
      <c r="H5" s="14" t="s">
        <v>480</v>
      </c>
      <c r="I5" s="14" t="s">
        <v>570</v>
      </c>
    </row>
    <row r="6" spans="1:9" x14ac:dyDescent="0.25">
      <c r="B6" s="14" t="s">
        <v>6</v>
      </c>
    </row>
    <row r="8" spans="1:9" x14ac:dyDescent="0.25">
      <c r="A8" s="14">
        <v>2</v>
      </c>
      <c r="B8" s="14" t="s">
        <v>11</v>
      </c>
      <c r="C8" s="14" t="s">
        <v>13</v>
      </c>
      <c r="D8" s="14">
        <v>2010</v>
      </c>
      <c r="E8" s="14" t="s">
        <v>14</v>
      </c>
      <c r="F8" s="14" t="s">
        <v>15</v>
      </c>
      <c r="G8" s="14" t="s">
        <v>699</v>
      </c>
      <c r="H8" s="14" t="s">
        <v>480</v>
      </c>
      <c r="I8" s="14" t="s">
        <v>570</v>
      </c>
    </row>
    <row r="9" spans="1:9" x14ac:dyDescent="0.25">
      <c r="B9" s="14" t="s">
        <v>12</v>
      </c>
    </row>
    <row r="11" spans="1:9" x14ac:dyDescent="0.25">
      <c r="A11" s="14">
        <v>3</v>
      </c>
      <c r="B11" s="14" t="s">
        <v>16</v>
      </c>
      <c r="C11" s="14" t="s">
        <v>13</v>
      </c>
      <c r="D11" s="14">
        <v>2013</v>
      </c>
      <c r="E11" s="14" t="s">
        <v>18</v>
      </c>
      <c r="F11" s="14" t="s">
        <v>20</v>
      </c>
      <c r="G11" s="14" t="s">
        <v>700</v>
      </c>
      <c r="H11" s="14" t="s">
        <v>701</v>
      </c>
      <c r="I11" s="14" t="s">
        <v>570</v>
      </c>
    </row>
    <row r="12" spans="1:9" ht="31.5" x14ac:dyDescent="0.25">
      <c r="B12" s="14" t="s">
        <v>17</v>
      </c>
      <c r="F12" s="16" t="s">
        <v>19</v>
      </c>
    </row>
    <row r="14" spans="1:9" x14ac:dyDescent="0.25">
      <c r="A14" s="14">
        <v>4</v>
      </c>
      <c r="B14" s="14" t="s">
        <v>21</v>
      </c>
      <c r="C14" s="14" t="s">
        <v>23</v>
      </c>
      <c r="D14" s="14">
        <v>2011</v>
      </c>
      <c r="E14" s="14" t="s">
        <v>24</v>
      </c>
      <c r="F14" s="14" t="s">
        <v>27</v>
      </c>
      <c r="G14" s="14" t="s">
        <v>25</v>
      </c>
      <c r="H14" s="14" t="s">
        <v>518</v>
      </c>
      <c r="I14" s="14" t="s">
        <v>681</v>
      </c>
    </row>
    <row r="15" spans="1:9" x14ac:dyDescent="0.25">
      <c r="B15" s="14" t="s">
        <v>22</v>
      </c>
      <c r="F15" s="14" t="s">
        <v>28</v>
      </c>
      <c r="G15" s="14" t="s">
        <v>26</v>
      </c>
    </row>
    <row r="17" spans="1:9" x14ac:dyDescent="0.25">
      <c r="A17" s="14">
        <v>5</v>
      </c>
      <c r="B17" s="14" t="s">
        <v>29</v>
      </c>
      <c r="C17" s="14" t="s">
        <v>31</v>
      </c>
      <c r="D17" s="14">
        <v>2006</v>
      </c>
      <c r="E17" s="14" t="s">
        <v>36</v>
      </c>
      <c r="F17" s="14" t="s">
        <v>32</v>
      </c>
      <c r="G17" s="14" t="s">
        <v>752</v>
      </c>
      <c r="H17" s="14" t="s">
        <v>518</v>
      </c>
      <c r="I17" s="14" t="s">
        <v>570</v>
      </c>
    </row>
    <row r="18" spans="1:9" x14ac:dyDescent="0.25">
      <c r="B18" s="14" t="s">
        <v>30</v>
      </c>
    </row>
    <row r="20" spans="1:9" x14ac:dyDescent="0.25">
      <c r="A20" s="14">
        <v>6</v>
      </c>
      <c r="B20" s="14" t="s">
        <v>33</v>
      </c>
      <c r="C20" s="14" t="s">
        <v>35</v>
      </c>
      <c r="D20" s="14">
        <v>2005</v>
      </c>
      <c r="E20" s="14" t="s">
        <v>36</v>
      </c>
      <c r="F20" s="14" t="s">
        <v>37</v>
      </c>
      <c r="G20" s="14" t="s">
        <v>39</v>
      </c>
      <c r="H20" s="14" t="s">
        <v>518</v>
      </c>
      <c r="I20" s="14" t="s">
        <v>702</v>
      </c>
    </row>
    <row r="21" spans="1:9" x14ac:dyDescent="0.25">
      <c r="B21" s="14" t="s">
        <v>34</v>
      </c>
      <c r="F21" s="14" t="s">
        <v>38</v>
      </c>
    </row>
    <row r="23" spans="1:9" x14ac:dyDescent="0.25">
      <c r="A23" s="14">
        <v>7</v>
      </c>
      <c r="B23" s="14" t="s">
        <v>40</v>
      </c>
      <c r="C23" s="14" t="s">
        <v>41</v>
      </c>
      <c r="D23" s="14">
        <v>2006</v>
      </c>
      <c r="E23" s="14" t="s">
        <v>42</v>
      </c>
      <c r="F23" s="14" t="s">
        <v>9</v>
      </c>
      <c r="G23" s="14" t="s">
        <v>43</v>
      </c>
      <c r="H23" s="14" t="s">
        <v>480</v>
      </c>
      <c r="I23" s="14" t="s">
        <v>570</v>
      </c>
    </row>
    <row r="25" spans="1:9" x14ac:dyDescent="0.25">
      <c r="A25" s="14">
        <v>8</v>
      </c>
      <c r="B25" s="14" t="s">
        <v>44</v>
      </c>
    </row>
    <row r="26" spans="1:9" x14ac:dyDescent="0.25">
      <c r="B26" s="14" t="s">
        <v>45</v>
      </c>
      <c r="C26" s="14" t="s">
        <v>46</v>
      </c>
      <c r="D26" s="14">
        <v>2009</v>
      </c>
      <c r="E26" s="14" t="s">
        <v>47</v>
      </c>
      <c r="F26" s="14" t="s">
        <v>49</v>
      </c>
      <c r="G26" s="14" t="s">
        <v>48</v>
      </c>
      <c r="H26" s="14" t="s">
        <v>480</v>
      </c>
      <c r="I26" s="14" t="s">
        <v>570</v>
      </c>
    </row>
    <row r="28" spans="1:9" x14ac:dyDescent="0.25">
      <c r="A28" s="14">
        <v>9</v>
      </c>
      <c r="B28" s="14" t="s">
        <v>50</v>
      </c>
      <c r="C28" s="14" t="s">
        <v>51</v>
      </c>
      <c r="D28" s="17">
        <v>2008</v>
      </c>
      <c r="E28" s="14" t="s">
        <v>52</v>
      </c>
      <c r="F28" s="14" t="s">
        <v>704</v>
      </c>
      <c r="G28" s="14" t="s">
        <v>684</v>
      </c>
      <c r="H28" s="14" t="s">
        <v>703</v>
      </c>
      <c r="I28" s="14" t="s">
        <v>570</v>
      </c>
    </row>
    <row r="30" spans="1:9" x14ac:dyDescent="0.25">
      <c r="A30" s="14">
        <v>10</v>
      </c>
      <c r="B30" s="14" t="s">
        <v>54</v>
      </c>
      <c r="C30" s="14" t="s">
        <v>55</v>
      </c>
      <c r="D30" s="14">
        <v>2008</v>
      </c>
      <c r="E30" s="14" t="s">
        <v>56</v>
      </c>
      <c r="F30" s="14" t="s">
        <v>57</v>
      </c>
      <c r="G30" s="14" t="s">
        <v>10</v>
      </c>
      <c r="H30" s="14" t="s">
        <v>518</v>
      </c>
      <c r="I30" s="14" t="s">
        <v>570</v>
      </c>
    </row>
    <row r="31" spans="1:9" x14ac:dyDescent="0.25">
      <c r="F31" s="14" t="s">
        <v>70</v>
      </c>
    </row>
    <row r="32" spans="1:9" x14ac:dyDescent="0.25">
      <c r="F32" s="14" t="s">
        <v>71</v>
      </c>
    </row>
    <row r="34" spans="1:9" ht="31.5" x14ac:dyDescent="0.25">
      <c r="A34" s="14">
        <v>11</v>
      </c>
      <c r="B34" s="14" t="s">
        <v>58</v>
      </c>
      <c r="C34" s="14" t="s">
        <v>60</v>
      </c>
      <c r="D34" s="14">
        <v>2006</v>
      </c>
      <c r="E34" s="14" t="s">
        <v>61</v>
      </c>
      <c r="F34" s="16" t="s">
        <v>63</v>
      </c>
      <c r="G34" s="14" t="s">
        <v>10</v>
      </c>
      <c r="H34" s="14" t="s">
        <v>490</v>
      </c>
      <c r="I34" s="14" t="s">
        <v>570</v>
      </c>
    </row>
    <row r="35" spans="1:9" x14ac:dyDescent="0.25">
      <c r="B35" s="14" t="s">
        <v>59</v>
      </c>
      <c r="E35" s="14" t="s">
        <v>62</v>
      </c>
      <c r="F35" s="14" t="s">
        <v>64</v>
      </c>
    </row>
    <row r="36" spans="1:9" x14ac:dyDescent="0.25">
      <c r="F36" s="14" t="s">
        <v>65</v>
      </c>
    </row>
    <row r="38" spans="1:9" x14ac:dyDescent="0.25">
      <c r="A38" s="14">
        <v>12</v>
      </c>
      <c r="B38" s="14" t="s">
        <v>66</v>
      </c>
      <c r="C38" s="14" t="s">
        <v>68</v>
      </c>
      <c r="D38" s="14">
        <v>2010</v>
      </c>
      <c r="E38" s="14" t="s">
        <v>69</v>
      </c>
      <c r="F38" s="14" t="s">
        <v>72</v>
      </c>
      <c r="G38" s="14" t="s">
        <v>360</v>
      </c>
      <c r="H38" s="14" t="s">
        <v>518</v>
      </c>
      <c r="I38" s="14" t="s">
        <v>570</v>
      </c>
    </row>
    <row r="39" spans="1:9" x14ac:dyDescent="0.25">
      <c r="B39" s="14" t="s">
        <v>67</v>
      </c>
      <c r="F39" s="14" t="s">
        <v>73</v>
      </c>
    </row>
    <row r="41" spans="1:9" x14ac:dyDescent="0.25">
      <c r="A41" s="14">
        <v>13</v>
      </c>
      <c r="B41" s="14" t="s">
        <v>74</v>
      </c>
      <c r="C41" s="17" t="s">
        <v>459</v>
      </c>
      <c r="D41" s="14">
        <v>2012</v>
      </c>
      <c r="E41" s="14" t="s">
        <v>76</v>
      </c>
      <c r="F41" s="14" t="s">
        <v>9</v>
      </c>
      <c r="G41" s="14" t="s">
        <v>685</v>
      </c>
      <c r="H41" s="14" t="s">
        <v>706</v>
      </c>
      <c r="I41" s="14" t="s">
        <v>570</v>
      </c>
    </row>
    <row r="42" spans="1:9" x14ac:dyDescent="0.25">
      <c r="B42" s="14" t="s">
        <v>75</v>
      </c>
      <c r="F42" s="14" t="s">
        <v>705</v>
      </c>
    </row>
    <row r="44" spans="1:9" x14ac:dyDescent="0.25">
      <c r="A44" s="14">
        <v>14</v>
      </c>
      <c r="B44" s="14" t="s">
        <v>77</v>
      </c>
      <c r="C44" s="14" t="s">
        <v>13</v>
      </c>
      <c r="D44" s="14">
        <v>2007</v>
      </c>
      <c r="E44" s="14" t="s">
        <v>78</v>
      </c>
      <c r="F44" s="14" t="s">
        <v>707</v>
      </c>
      <c r="G44" s="14" t="s">
        <v>43</v>
      </c>
      <c r="H44" s="14" t="s">
        <v>480</v>
      </c>
      <c r="I44" s="14" t="s">
        <v>570</v>
      </c>
    </row>
    <row r="47" spans="1:9" x14ac:dyDescent="0.25">
      <c r="A47" s="14">
        <v>17</v>
      </c>
      <c r="B47" s="14" t="s">
        <v>79</v>
      </c>
      <c r="C47" s="14" t="s">
        <v>80</v>
      </c>
      <c r="D47" s="14">
        <v>2006</v>
      </c>
      <c r="E47" s="14" t="s">
        <v>81</v>
      </c>
      <c r="G47" s="14" t="s">
        <v>43</v>
      </c>
      <c r="H47" s="14" t="s">
        <v>518</v>
      </c>
      <c r="I47" s="14" t="s">
        <v>570</v>
      </c>
    </row>
    <row r="48" spans="1:9" x14ac:dyDescent="0.25">
      <c r="E48" s="14" t="s">
        <v>773</v>
      </c>
    </row>
    <row r="50" spans="1:9" x14ac:dyDescent="0.25">
      <c r="A50" s="14">
        <v>17</v>
      </c>
      <c r="B50" s="14" t="s">
        <v>82</v>
      </c>
      <c r="C50" s="14" t="s">
        <v>84</v>
      </c>
      <c r="D50" s="14">
        <v>2007</v>
      </c>
      <c r="E50" s="14" t="s">
        <v>85</v>
      </c>
      <c r="F50" s="14" t="s">
        <v>83</v>
      </c>
    </row>
    <row r="52" spans="1:9" x14ac:dyDescent="0.25">
      <c r="B52" s="14" t="s">
        <v>86</v>
      </c>
      <c r="C52" s="14" t="s">
        <v>88</v>
      </c>
      <c r="D52" s="14">
        <v>2005</v>
      </c>
      <c r="E52" s="14" t="s">
        <v>87</v>
      </c>
      <c r="F52" s="14" t="s">
        <v>89</v>
      </c>
      <c r="G52" s="14" t="s">
        <v>708</v>
      </c>
      <c r="H52" s="14" t="s">
        <v>490</v>
      </c>
      <c r="I52" s="14" t="s">
        <v>570</v>
      </c>
    </row>
    <row r="54" spans="1:9" x14ac:dyDescent="0.25">
      <c r="B54" s="14" t="s">
        <v>90</v>
      </c>
      <c r="C54" s="14" t="s">
        <v>91</v>
      </c>
      <c r="D54" s="14">
        <v>2010</v>
      </c>
      <c r="E54" s="14" t="s">
        <v>92</v>
      </c>
      <c r="F54" s="14" t="s">
        <v>93</v>
      </c>
      <c r="G54" s="14" t="s">
        <v>343</v>
      </c>
      <c r="H54" s="14" t="s">
        <v>490</v>
      </c>
      <c r="I54" s="14" t="s">
        <v>488</v>
      </c>
    </row>
    <row r="55" spans="1:9" x14ac:dyDescent="0.25">
      <c r="F55" s="14" t="s">
        <v>94</v>
      </c>
    </row>
    <row r="57" spans="1:9" x14ac:dyDescent="0.25">
      <c r="B57" s="14" t="s">
        <v>95</v>
      </c>
      <c r="C57" s="14" t="s">
        <v>97</v>
      </c>
      <c r="D57" s="14">
        <v>2005</v>
      </c>
      <c r="E57" s="14" t="s">
        <v>850</v>
      </c>
      <c r="F57" s="14" t="s">
        <v>98</v>
      </c>
      <c r="G57" s="14" t="s">
        <v>709</v>
      </c>
      <c r="H57" s="14" t="s">
        <v>490</v>
      </c>
      <c r="I57" s="14" t="s">
        <v>491</v>
      </c>
    </row>
    <row r="58" spans="1:9" x14ac:dyDescent="0.25">
      <c r="B58" s="14" t="s">
        <v>96</v>
      </c>
    </row>
    <row r="60" spans="1:9" x14ac:dyDescent="0.25">
      <c r="B60" s="14" t="s">
        <v>99</v>
      </c>
      <c r="C60" s="14" t="s">
        <v>100</v>
      </c>
      <c r="D60" s="14">
        <v>2007</v>
      </c>
      <c r="E60" s="20" t="s">
        <v>732</v>
      </c>
      <c r="F60" s="14" t="s">
        <v>710</v>
      </c>
      <c r="G60" s="14" t="s">
        <v>43</v>
      </c>
      <c r="H60" s="14" t="s">
        <v>490</v>
      </c>
      <c r="I60" s="14" t="s">
        <v>570</v>
      </c>
    </row>
    <row r="61" spans="1:9" x14ac:dyDescent="0.25">
      <c r="E61" s="20"/>
    </row>
    <row r="62" spans="1:9" x14ac:dyDescent="0.25">
      <c r="E62" s="20"/>
    </row>
    <row r="63" spans="1:9" ht="31.5" x14ac:dyDescent="0.25">
      <c r="B63" s="16" t="s">
        <v>104</v>
      </c>
      <c r="C63" s="14" t="s">
        <v>105</v>
      </c>
      <c r="D63" s="19">
        <v>2010</v>
      </c>
      <c r="E63" s="14" t="s">
        <v>774</v>
      </c>
      <c r="F63" s="14" t="s">
        <v>106</v>
      </c>
      <c r="G63" s="14" t="s">
        <v>753</v>
      </c>
      <c r="H63" s="14" t="s">
        <v>518</v>
      </c>
      <c r="I63" s="14" t="s">
        <v>488</v>
      </c>
    </row>
    <row r="64" spans="1:9" x14ac:dyDescent="0.25">
      <c r="G64" s="14" t="s">
        <v>101</v>
      </c>
    </row>
    <row r="65" spans="2:9" x14ac:dyDescent="0.25">
      <c r="G65" s="14" t="s">
        <v>102</v>
      </c>
    </row>
    <row r="66" spans="2:9" x14ac:dyDescent="0.25">
      <c r="G66" s="14" t="s">
        <v>103</v>
      </c>
    </row>
    <row r="70" spans="2:9" x14ac:dyDescent="0.25">
      <c r="B70" s="14" t="s">
        <v>108</v>
      </c>
      <c r="C70" s="14" t="s">
        <v>107</v>
      </c>
      <c r="D70" s="14">
        <v>2008</v>
      </c>
      <c r="E70" s="14" t="s">
        <v>775</v>
      </c>
      <c r="F70" s="14" t="s">
        <v>109</v>
      </c>
      <c r="G70" s="14" t="s">
        <v>343</v>
      </c>
      <c r="H70" s="14" t="s">
        <v>711</v>
      </c>
      <c r="I70" s="14" t="s">
        <v>570</v>
      </c>
    </row>
    <row r="73" spans="2:9" x14ac:dyDescent="0.25">
      <c r="B73" s="14" t="s">
        <v>111</v>
      </c>
      <c r="C73" s="14" t="s">
        <v>110</v>
      </c>
      <c r="D73" s="14">
        <v>2010</v>
      </c>
      <c r="E73" s="14" t="s">
        <v>113</v>
      </c>
      <c r="F73" s="14" t="s">
        <v>9</v>
      </c>
      <c r="G73" s="14" t="s">
        <v>118</v>
      </c>
      <c r="H73" s="14" t="s">
        <v>706</v>
      </c>
      <c r="I73" s="14" t="s">
        <v>570</v>
      </c>
    </row>
    <row r="74" spans="2:9" x14ac:dyDescent="0.25">
      <c r="B74" s="14" t="s">
        <v>112</v>
      </c>
    </row>
    <row r="77" spans="2:9" x14ac:dyDescent="0.25">
      <c r="B77" s="14" t="s">
        <v>114</v>
      </c>
      <c r="C77" s="14" t="s">
        <v>116</v>
      </c>
      <c r="D77" s="14">
        <v>2009</v>
      </c>
      <c r="E77" s="14" t="s">
        <v>117</v>
      </c>
      <c r="F77" s="14" t="s">
        <v>98</v>
      </c>
      <c r="G77" s="14" t="s">
        <v>118</v>
      </c>
      <c r="H77" s="14" t="s">
        <v>701</v>
      </c>
      <c r="I77" s="14" t="s">
        <v>491</v>
      </c>
    </row>
    <row r="78" spans="2:9" x14ac:dyDescent="0.25">
      <c r="B78" s="14" t="s">
        <v>115</v>
      </c>
    </row>
    <row r="81" spans="2:9" x14ac:dyDescent="0.25">
      <c r="B81" s="14" t="s">
        <v>119</v>
      </c>
      <c r="C81" s="14" t="s">
        <v>121</v>
      </c>
      <c r="D81" s="14">
        <v>2011</v>
      </c>
      <c r="E81" s="14" t="s">
        <v>122</v>
      </c>
      <c r="F81" s="14" t="s">
        <v>9</v>
      </c>
      <c r="G81" s="14" t="s">
        <v>123</v>
      </c>
      <c r="H81" s="14" t="s">
        <v>706</v>
      </c>
      <c r="I81" s="14" t="s">
        <v>488</v>
      </c>
    </row>
    <row r="82" spans="2:9" x14ac:dyDescent="0.25">
      <c r="B82" s="14" t="s">
        <v>120</v>
      </c>
    </row>
    <row r="85" spans="2:9" x14ac:dyDescent="0.25">
      <c r="B85" s="14" t="s">
        <v>124</v>
      </c>
      <c r="C85" s="14" t="s">
        <v>126</v>
      </c>
      <c r="D85" s="14">
        <v>2012</v>
      </c>
      <c r="E85" s="14" t="s">
        <v>127</v>
      </c>
      <c r="F85" s="14" t="s">
        <v>9</v>
      </c>
      <c r="G85" s="14" t="s">
        <v>128</v>
      </c>
      <c r="H85" s="14" t="s">
        <v>706</v>
      </c>
      <c r="I85" s="14" t="s">
        <v>491</v>
      </c>
    </row>
    <row r="86" spans="2:9" x14ac:dyDescent="0.25">
      <c r="B86" s="14" t="s">
        <v>125</v>
      </c>
    </row>
    <row r="88" spans="2:9" x14ac:dyDescent="0.25">
      <c r="B88" s="14" t="s">
        <v>130</v>
      </c>
      <c r="C88" s="14" t="s">
        <v>129</v>
      </c>
      <c r="D88" s="14">
        <v>2011</v>
      </c>
      <c r="E88" s="14" t="s">
        <v>132</v>
      </c>
      <c r="F88" s="14" t="s">
        <v>9</v>
      </c>
      <c r="G88" s="14" t="s">
        <v>380</v>
      </c>
      <c r="H88" s="14" t="s">
        <v>706</v>
      </c>
      <c r="I88" s="14" t="s">
        <v>491</v>
      </c>
    </row>
    <row r="89" spans="2:9" x14ac:dyDescent="0.25">
      <c r="B89" s="14" t="s">
        <v>131</v>
      </c>
    </row>
    <row r="92" spans="2:9" x14ac:dyDescent="0.25">
      <c r="B92" s="14" t="s">
        <v>133</v>
      </c>
      <c r="C92" s="14" t="s">
        <v>134</v>
      </c>
      <c r="D92" s="14">
        <v>2007</v>
      </c>
      <c r="E92" s="14" t="s">
        <v>776</v>
      </c>
      <c r="F92" s="18" t="s">
        <v>135</v>
      </c>
      <c r="G92" s="14" t="s">
        <v>43</v>
      </c>
      <c r="H92" s="14" t="s">
        <v>518</v>
      </c>
      <c r="I92" s="14" t="s">
        <v>712</v>
      </c>
    </row>
    <row r="95" spans="2:9" x14ac:dyDescent="0.25">
      <c r="B95" s="14" t="s">
        <v>136</v>
      </c>
      <c r="C95" s="14" t="s">
        <v>138</v>
      </c>
      <c r="D95" s="14">
        <v>2007</v>
      </c>
      <c r="E95" s="14" t="s">
        <v>851</v>
      </c>
      <c r="F95" s="14" t="s">
        <v>9</v>
      </c>
      <c r="G95" s="14" t="s">
        <v>713</v>
      </c>
      <c r="H95" s="14" t="s">
        <v>480</v>
      </c>
      <c r="I95" s="14" t="s">
        <v>681</v>
      </c>
    </row>
    <row r="96" spans="2:9" x14ac:dyDescent="0.25">
      <c r="B96" s="14" t="s">
        <v>137</v>
      </c>
    </row>
    <row r="98" spans="2:9" x14ac:dyDescent="0.25">
      <c r="B98" s="14" t="s">
        <v>139</v>
      </c>
      <c r="C98" s="14" t="s">
        <v>142</v>
      </c>
      <c r="D98" s="14">
        <v>2004</v>
      </c>
      <c r="E98" s="14" t="s">
        <v>852</v>
      </c>
      <c r="F98" s="14" t="s">
        <v>143</v>
      </c>
      <c r="G98" s="14" t="s">
        <v>686</v>
      </c>
      <c r="H98" s="14" t="s">
        <v>518</v>
      </c>
      <c r="I98" s="14" t="s">
        <v>570</v>
      </c>
    </row>
    <row r="99" spans="2:9" x14ac:dyDescent="0.25">
      <c r="B99" s="14" t="s">
        <v>140</v>
      </c>
    </row>
    <row r="100" spans="2:9" x14ac:dyDescent="0.25">
      <c r="B100" s="14" t="s">
        <v>141</v>
      </c>
    </row>
    <row r="103" spans="2:9" x14ac:dyDescent="0.25">
      <c r="B103" s="14" t="s">
        <v>837</v>
      </c>
      <c r="C103" s="14" t="s">
        <v>144</v>
      </c>
      <c r="D103" s="14">
        <v>2002</v>
      </c>
      <c r="E103" s="14" t="s">
        <v>145</v>
      </c>
      <c r="F103" s="14" t="s">
        <v>146</v>
      </c>
      <c r="G103" s="14" t="s">
        <v>147</v>
      </c>
      <c r="H103" s="14" t="s">
        <v>490</v>
      </c>
      <c r="I103" s="14" t="s">
        <v>570</v>
      </c>
    </row>
    <row r="106" spans="2:9" x14ac:dyDescent="0.25">
      <c r="B106" s="14" t="s">
        <v>148</v>
      </c>
      <c r="C106" s="14" t="s">
        <v>151</v>
      </c>
      <c r="D106" s="14">
        <v>2010</v>
      </c>
      <c r="E106" s="14" t="s">
        <v>853</v>
      </c>
      <c r="F106" s="14" t="s">
        <v>153</v>
      </c>
      <c r="G106" s="14" t="s">
        <v>754</v>
      </c>
      <c r="H106" s="14" t="s">
        <v>518</v>
      </c>
      <c r="I106" s="14" t="s">
        <v>570</v>
      </c>
    </row>
    <row r="107" spans="2:9" x14ac:dyDescent="0.25">
      <c r="B107" s="14" t="s">
        <v>149</v>
      </c>
      <c r="F107" s="14" t="s">
        <v>152</v>
      </c>
      <c r="G107" s="14" t="s">
        <v>755</v>
      </c>
    </row>
    <row r="108" spans="2:9" x14ac:dyDescent="0.25">
      <c r="B108" s="14" t="s">
        <v>150</v>
      </c>
    </row>
    <row r="111" spans="2:9" x14ac:dyDescent="0.25">
      <c r="B111" s="14" t="s">
        <v>154</v>
      </c>
      <c r="C111" s="14" t="s">
        <v>156</v>
      </c>
      <c r="D111" s="14">
        <v>2013</v>
      </c>
      <c r="E111" s="14" t="s">
        <v>158</v>
      </c>
      <c r="F111" s="14" t="s">
        <v>157</v>
      </c>
      <c r="G111" s="14" t="s">
        <v>159</v>
      </c>
      <c r="H111" s="14" t="s">
        <v>518</v>
      </c>
      <c r="I111" s="14" t="s">
        <v>488</v>
      </c>
    </row>
    <row r="112" spans="2:9" x14ac:dyDescent="0.25">
      <c r="B112" s="14" t="s">
        <v>155</v>
      </c>
    </row>
    <row r="115" spans="2:9" x14ac:dyDescent="0.25">
      <c r="B115" s="23" t="s">
        <v>838</v>
      </c>
      <c r="C115" s="14" t="s">
        <v>160</v>
      </c>
      <c r="D115" s="14">
        <v>2008</v>
      </c>
      <c r="E115" s="14" t="s">
        <v>854</v>
      </c>
      <c r="F115" s="14" t="s">
        <v>163</v>
      </c>
      <c r="G115" s="14" t="s">
        <v>756</v>
      </c>
      <c r="H115" s="14" t="s">
        <v>490</v>
      </c>
      <c r="I115" s="14" t="s">
        <v>714</v>
      </c>
    </row>
    <row r="116" spans="2:9" x14ac:dyDescent="0.25">
      <c r="B116" s="23" t="s">
        <v>839</v>
      </c>
      <c r="G116" s="14" t="s">
        <v>161</v>
      </c>
    </row>
    <row r="117" spans="2:9" x14ac:dyDescent="0.25">
      <c r="G117" s="14" t="s">
        <v>162</v>
      </c>
    </row>
    <row r="119" spans="2:9" x14ac:dyDescent="0.25">
      <c r="B119" s="14" t="s">
        <v>164</v>
      </c>
      <c r="C119" s="14" t="s">
        <v>166</v>
      </c>
      <c r="D119" s="14">
        <v>2012</v>
      </c>
      <c r="E119" s="14" t="s">
        <v>855</v>
      </c>
      <c r="F119" s="14" t="s">
        <v>167</v>
      </c>
      <c r="G119" s="14" t="s">
        <v>757</v>
      </c>
      <c r="H119" s="14" t="s">
        <v>490</v>
      </c>
      <c r="I119" s="14" t="s">
        <v>714</v>
      </c>
    </row>
    <row r="120" spans="2:9" x14ac:dyDescent="0.25">
      <c r="B120" s="14" t="s">
        <v>165</v>
      </c>
      <c r="E120" s="14" t="s">
        <v>733</v>
      </c>
      <c r="G120" s="14" t="s">
        <v>168</v>
      </c>
    </row>
    <row r="121" spans="2:9" x14ac:dyDescent="0.25">
      <c r="G121" s="14" t="s">
        <v>169</v>
      </c>
    </row>
    <row r="122" spans="2:9" x14ac:dyDescent="0.25">
      <c r="G122" s="14" t="s">
        <v>170</v>
      </c>
    </row>
    <row r="124" spans="2:9" x14ac:dyDescent="0.25">
      <c r="B124" s="14" t="s">
        <v>171</v>
      </c>
      <c r="C124" s="14" t="s">
        <v>173</v>
      </c>
      <c r="D124" s="14">
        <v>2011</v>
      </c>
      <c r="E124" s="14" t="s">
        <v>856</v>
      </c>
      <c r="F124" s="14" t="s">
        <v>9</v>
      </c>
      <c r="G124" s="14" t="s">
        <v>687</v>
      </c>
      <c r="H124" s="14" t="s">
        <v>480</v>
      </c>
      <c r="I124" s="14" t="s">
        <v>715</v>
      </c>
    </row>
    <row r="125" spans="2:9" x14ac:dyDescent="0.25">
      <c r="B125" s="14" t="s">
        <v>172</v>
      </c>
    </row>
    <row r="129" spans="1:9" x14ac:dyDescent="0.25">
      <c r="B129" s="14" t="s">
        <v>174</v>
      </c>
      <c r="C129" s="14" t="s">
        <v>175</v>
      </c>
      <c r="D129" s="14">
        <v>2004</v>
      </c>
      <c r="E129" s="14" t="s">
        <v>176</v>
      </c>
      <c r="F129" s="14" t="s">
        <v>716</v>
      </c>
      <c r="G129" s="14" t="s">
        <v>43</v>
      </c>
      <c r="H129" s="14" t="s">
        <v>518</v>
      </c>
      <c r="I129" s="14" t="s">
        <v>717</v>
      </c>
    </row>
    <row r="132" spans="1:9" x14ac:dyDescent="0.25">
      <c r="B132" s="14" t="s">
        <v>178</v>
      </c>
      <c r="C132" s="14" t="s">
        <v>180</v>
      </c>
      <c r="D132" s="14">
        <v>2007</v>
      </c>
      <c r="E132" s="14" t="s">
        <v>732</v>
      </c>
      <c r="F132" s="14" t="s">
        <v>9</v>
      </c>
      <c r="G132" s="14" t="s">
        <v>177</v>
      </c>
      <c r="H132" s="14" t="s">
        <v>518</v>
      </c>
      <c r="I132" s="14" t="s">
        <v>570</v>
      </c>
    </row>
    <row r="133" spans="1:9" x14ac:dyDescent="0.25">
      <c r="B133" s="14" t="s">
        <v>179</v>
      </c>
      <c r="F133" s="14" t="s">
        <v>718</v>
      </c>
    </row>
    <row r="137" spans="1:9" x14ac:dyDescent="0.25">
      <c r="B137" s="14" t="s">
        <v>182</v>
      </c>
      <c r="C137" s="14" t="s">
        <v>184</v>
      </c>
      <c r="D137" s="14">
        <v>2012</v>
      </c>
      <c r="E137" s="14" t="s">
        <v>857</v>
      </c>
      <c r="F137" s="14" t="s">
        <v>719</v>
      </c>
      <c r="G137" s="14" t="s">
        <v>181</v>
      </c>
      <c r="H137" s="14" t="s">
        <v>480</v>
      </c>
      <c r="I137" s="14" t="s">
        <v>720</v>
      </c>
    </row>
    <row r="138" spans="1:9" x14ac:dyDescent="0.25">
      <c r="B138" s="14" t="s">
        <v>183</v>
      </c>
    </row>
    <row r="141" spans="1:9" s="21" customFormat="1" x14ac:dyDescent="0.25">
      <c r="B141" s="21" t="s">
        <v>185</v>
      </c>
      <c r="C141" s="21" t="s">
        <v>187</v>
      </c>
      <c r="D141" s="21">
        <v>2010</v>
      </c>
      <c r="E141" s="21" t="s">
        <v>92</v>
      </c>
      <c r="F141" s="21" t="s">
        <v>730</v>
      </c>
      <c r="G141" s="21" t="s">
        <v>351</v>
      </c>
      <c r="H141" s="21" t="s">
        <v>480</v>
      </c>
      <c r="I141" s="21" t="s">
        <v>570</v>
      </c>
    </row>
    <row r="142" spans="1:9" s="21" customFormat="1" x14ac:dyDescent="0.25">
      <c r="B142" s="21" t="s">
        <v>186</v>
      </c>
    </row>
    <row r="143" spans="1:9" x14ac:dyDescent="0.25">
      <c r="A143" s="18"/>
      <c r="B143" s="18"/>
      <c r="C143" s="18"/>
      <c r="D143" s="18"/>
      <c r="E143" s="18"/>
    </row>
    <row r="145" spans="2:9" x14ac:dyDescent="0.25">
      <c r="B145" s="14" t="s">
        <v>188</v>
      </c>
      <c r="C145" s="14" t="s">
        <v>190</v>
      </c>
      <c r="D145" s="14">
        <v>2010</v>
      </c>
      <c r="E145" s="14" t="s">
        <v>858</v>
      </c>
      <c r="F145" s="14" t="s">
        <v>98</v>
      </c>
      <c r="G145" s="14" t="s">
        <v>191</v>
      </c>
      <c r="H145" s="14" t="s">
        <v>480</v>
      </c>
      <c r="I145" s="14" t="s">
        <v>721</v>
      </c>
    </row>
    <row r="146" spans="2:9" x14ac:dyDescent="0.25">
      <c r="B146" s="14" t="s">
        <v>189</v>
      </c>
    </row>
    <row r="149" spans="2:9" x14ac:dyDescent="0.25">
      <c r="B149" s="14" t="s">
        <v>192</v>
      </c>
      <c r="C149" s="14" t="s">
        <v>193</v>
      </c>
      <c r="D149" s="14">
        <v>2011</v>
      </c>
      <c r="E149" s="14" t="s">
        <v>197</v>
      </c>
      <c r="F149" s="14" t="s">
        <v>195</v>
      </c>
      <c r="G149" s="14" t="s">
        <v>194</v>
      </c>
      <c r="H149" s="14" t="s">
        <v>518</v>
      </c>
      <c r="I149" s="14" t="s">
        <v>491</v>
      </c>
    </row>
    <row r="150" spans="2:9" ht="31.5" x14ac:dyDescent="0.25">
      <c r="F150" s="16" t="s">
        <v>196</v>
      </c>
    </row>
    <row r="152" spans="2:9" x14ac:dyDescent="0.25">
      <c r="B152" s="14" t="s">
        <v>198</v>
      </c>
      <c r="C152" s="14" t="s">
        <v>200</v>
      </c>
      <c r="D152" s="14">
        <v>2007</v>
      </c>
      <c r="E152" s="14" t="s">
        <v>199</v>
      </c>
      <c r="F152" s="14" t="s">
        <v>201</v>
      </c>
      <c r="G152" s="14" t="s">
        <v>758</v>
      </c>
      <c r="H152" s="14" t="s">
        <v>518</v>
      </c>
      <c r="I152" s="14" t="s">
        <v>722</v>
      </c>
    </row>
    <row r="155" spans="2:9" x14ac:dyDescent="0.25">
      <c r="B155" s="14" t="s">
        <v>202</v>
      </c>
      <c r="C155" s="14" t="s">
        <v>207</v>
      </c>
      <c r="D155" s="14">
        <v>2011</v>
      </c>
      <c r="E155" s="14" t="s">
        <v>206</v>
      </c>
      <c r="F155" s="14" t="s">
        <v>739</v>
      </c>
      <c r="G155" s="14" t="s">
        <v>740</v>
      </c>
      <c r="H155" s="14" t="s">
        <v>518</v>
      </c>
      <c r="I155" s="14" t="s">
        <v>570</v>
      </c>
    </row>
    <row r="156" spans="2:9" x14ac:dyDescent="0.25">
      <c r="F156" s="14" t="s">
        <v>203</v>
      </c>
    </row>
    <row r="157" spans="2:9" x14ac:dyDescent="0.25">
      <c r="F157" s="14" t="s">
        <v>204</v>
      </c>
    </row>
    <row r="158" spans="2:9" x14ac:dyDescent="0.25">
      <c r="F158" s="14" t="s">
        <v>205</v>
      </c>
    </row>
    <row r="161" spans="2:9" x14ac:dyDescent="0.25">
      <c r="B161" s="14" t="s">
        <v>214</v>
      </c>
      <c r="C161" s="14" t="s">
        <v>213</v>
      </c>
      <c r="D161" s="14">
        <v>1995</v>
      </c>
      <c r="E161" s="14" t="s">
        <v>211</v>
      </c>
      <c r="F161" s="14" t="s">
        <v>208</v>
      </c>
      <c r="G161" s="14" t="s">
        <v>286</v>
      </c>
      <c r="H161" s="14" t="s">
        <v>518</v>
      </c>
      <c r="I161" s="14" t="s">
        <v>723</v>
      </c>
    </row>
    <row r="162" spans="2:9" x14ac:dyDescent="0.25">
      <c r="B162" s="14" t="s">
        <v>215</v>
      </c>
      <c r="E162" s="14" t="s">
        <v>212</v>
      </c>
      <c r="F162" s="14" t="s">
        <v>688</v>
      </c>
    </row>
    <row r="163" spans="2:9" x14ac:dyDescent="0.25">
      <c r="F163" s="14" t="s">
        <v>209</v>
      </c>
    </row>
    <row r="164" spans="2:9" x14ac:dyDescent="0.25">
      <c r="F164" s="14" t="s">
        <v>210</v>
      </c>
    </row>
    <row r="167" spans="2:9" x14ac:dyDescent="0.25">
      <c r="B167" s="14" t="s">
        <v>216</v>
      </c>
      <c r="C167" s="14" t="s">
        <v>217</v>
      </c>
      <c r="D167" s="14">
        <v>2010</v>
      </c>
      <c r="E167" s="14" t="s">
        <v>218</v>
      </c>
      <c r="F167" s="14" t="s">
        <v>220</v>
      </c>
      <c r="G167" s="14" t="s">
        <v>689</v>
      </c>
      <c r="H167" s="14" t="s">
        <v>504</v>
      </c>
      <c r="I167" s="14" t="s">
        <v>491</v>
      </c>
    </row>
    <row r="168" spans="2:9" x14ac:dyDescent="0.25">
      <c r="B168" s="14" t="s">
        <v>183</v>
      </c>
      <c r="E168" s="14" t="s">
        <v>219</v>
      </c>
      <c r="F168" s="14" t="s">
        <v>221</v>
      </c>
    </row>
    <row r="169" spans="2:9" x14ac:dyDescent="0.25">
      <c r="F169" s="14" t="s">
        <v>222</v>
      </c>
    </row>
    <row r="172" spans="2:9" x14ac:dyDescent="0.25">
      <c r="B172" s="14" t="s">
        <v>223</v>
      </c>
      <c r="C172" s="14" t="s">
        <v>224</v>
      </c>
      <c r="D172" s="14">
        <v>2008</v>
      </c>
      <c r="E172" s="14" t="s">
        <v>460</v>
      </c>
      <c r="F172" s="14" t="s">
        <v>724</v>
      </c>
      <c r="G172" s="14" t="s">
        <v>689</v>
      </c>
      <c r="H172" s="14" t="s">
        <v>490</v>
      </c>
      <c r="I172" s="14" t="s">
        <v>570</v>
      </c>
    </row>
    <row r="173" spans="2:9" x14ac:dyDescent="0.25">
      <c r="F173" s="14" t="s">
        <v>225</v>
      </c>
    </row>
    <row r="175" spans="2:9" x14ac:dyDescent="0.25">
      <c r="B175" s="14" t="s">
        <v>226</v>
      </c>
      <c r="C175" s="14" t="s">
        <v>228</v>
      </c>
      <c r="D175" s="14">
        <v>2012</v>
      </c>
      <c r="E175" s="14" t="s">
        <v>229</v>
      </c>
      <c r="F175" s="14" t="s">
        <v>231</v>
      </c>
      <c r="G175" s="14" t="s">
        <v>343</v>
      </c>
      <c r="H175" s="14" t="s">
        <v>480</v>
      </c>
      <c r="I175" s="14" t="s">
        <v>717</v>
      </c>
    </row>
    <row r="176" spans="2:9" x14ac:dyDescent="0.25">
      <c r="B176" s="14" t="s">
        <v>227</v>
      </c>
      <c r="E176" s="14" t="s">
        <v>230</v>
      </c>
      <c r="F176" s="14" t="s">
        <v>232</v>
      </c>
    </row>
    <row r="177" spans="2:9" x14ac:dyDescent="0.25">
      <c r="F177" s="14" t="s">
        <v>233</v>
      </c>
    </row>
    <row r="180" spans="2:9" x14ac:dyDescent="0.25">
      <c r="B180" s="14" t="s">
        <v>234</v>
      </c>
      <c r="C180" s="14" t="s">
        <v>236</v>
      </c>
      <c r="D180" s="14">
        <v>2014</v>
      </c>
      <c r="E180" s="14" t="s">
        <v>237</v>
      </c>
      <c r="F180" s="14" t="s">
        <v>239</v>
      </c>
      <c r="G180" s="14" t="s">
        <v>286</v>
      </c>
      <c r="H180" s="14" t="s">
        <v>518</v>
      </c>
      <c r="I180" s="14" t="s">
        <v>639</v>
      </c>
    </row>
    <row r="181" spans="2:9" x14ac:dyDescent="0.25">
      <c r="B181" s="14" t="s">
        <v>235</v>
      </c>
      <c r="E181" s="14" t="s">
        <v>238</v>
      </c>
      <c r="F181" s="14" t="s">
        <v>240</v>
      </c>
    </row>
    <row r="184" spans="2:9" x14ac:dyDescent="0.25">
      <c r="B184" s="24" t="s">
        <v>840</v>
      </c>
      <c r="C184" s="14" t="s">
        <v>241</v>
      </c>
      <c r="D184" s="14">
        <v>2014</v>
      </c>
      <c r="E184" s="14" t="s">
        <v>242</v>
      </c>
      <c r="F184" s="14" t="s">
        <v>245</v>
      </c>
      <c r="G184" s="14" t="s">
        <v>244</v>
      </c>
      <c r="H184" s="14" t="s">
        <v>480</v>
      </c>
      <c r="I184" s="14" t="s">
        <v>488</v>
      </c>
    </row>
    <row r="185" spans="2:9" x14ac:dyDescent="0.25">
      <c r="B185" s="24" t="s">
        <v>841</v>
      </c>
      <c r="E185" s="14" t="s">
        <v>243</v>
      </c>
    </row>
    <row r="188" spans="2:9" x14ac:dyDescent="0.25">
      <c r="B188" s="14" t="s">
        <v>246</v>
      </c>
      <c r="C188" s="14" t="s">
        <v>249</v>
      </c>
      <c r="D188" s="14">
        <v>2014</v>
      </c>
      <c r="E188" s="14" t="s">
        <v>247</v>
      </c>
      <c r="F188" s="14" t="s">
        <v>250</v>
      </c>
      <c r="G188" s="14" t="s">
        <v>252</v>
      </c>
      <c r="H188" s="14" t="s">
        <v>518</v>
      </c>
      <c r="I188" s="14" t="s">
        <v>639</v>
      </c>
    </row>
    <row r="189" spans="2:9" x14ac:dyDescent="0.25">
      <c r="E189" s="14" t="s">
        <v>248</v>
      </c>
      <c r="F189" s="14" t="s">
        <v>251</v>
      </c>
    </row>
    <row r="191" spans="2:9" x14ac:dyDescent="0.25">
      <c r="B191" s="14" t="s">
        <v>253</v>
      </c>
      <c r="C191" s="14" t="s">
        <v>255</v>
      </c>
      <c r="D191" s="14">
        <v>2013</v>
      </c>
      <c r="E191" s="14" t="s">
        <v>256</v>
      </c>
      <c r="F191" s="14" t="s">
        <v>98</v>
      </c>
      <c r="G191" s="14" t="s">
        <v>690</v>
      </c>
      <c r="H191" s="14" t="s">
        <v>480</v>
      </c>
      <c r="I191" s="14" t="s">
        <v>570</v>
      </c>
    </row>
    <row r="192" spans="2:9" x14ac:dyDescent="0.25">
      <c r="B192" s="14" t="s">
        <v>254</v>
      </c>
      <c r="E192" s="14" t="s">
        <v>257</v>
      </c>
      <c r="F192" s="14" t="s">
        <v>258</v>
      </c>
      <c r="G192" s="14" t="s">
        <v>53</v>
      </c>
    </row>
    <row r="193" spans="2:9" x14ac:dyDescent="0.25">
      <c r="B193" s="14" t="s">
        <v>67</v>
      </c>
      <c r="F193" s="14" t="s">
        <v>259</v>
      </c>
    </row>
    <row r="196" spans="2:9" x14ac:dyDescent="0.25">
      <c r="B196" s="14" t="s">
        <v>260</v>
      </c>
      <c r="C196" s="14" t="s">
        <v>262</v>
      </c>
      <c r="D196" s="14">
        <v>2013</v>
      </c>
      <c r="E196" s="14" t="s">
        <v>263</v>
      </c>
      <c r="F196" s="14" t="s">
        <v>264</v>
      </c>
      <c r="G196" s="14" t="s">
        <v>261</v>
      </c>
      <c r="H196" s="14" t="s">
        <v>518</v>
      </c>
      <c r="I196" s="14" t="s">
        <v>570</v>
      </c>
    </row>
    <row r="197" spans="2:9" x14ac:dyDescent="0.25">
      <c r="F197" s="14" t="s">
        <v>265</v>
      </c>
    </row>
    <row r="199" spans="2:9" s="21" customFormat="1" x14ac:dyDescent="0.25">
      <c r="B199" s="21" t="s">
        <v>266</v>
      </c>
      <c r="C199" s="21" t="s">
        <v>267</v>
      </c>
      <c r="D199" s="21">
        <v>2008</v>
      </c>
      <c r="E199" s="21" t="s">
        <v>859</v>
      </c>
      <c r="F199" s="21" t="s">
        <v>268</v>
      </c>
      <c r="G199" s="21" t="s">
        <v>269</v>
      </c>
      <c r="H199" s="21" t="s">
        <v>480</v>
      </c>
      <c r="I199" s="21" t="s">
        <v>570</v>
      </c>
    </row>
    <row r="201" spans="2:9" x14ac:dyDescent="0.25">
      <c r="D201" s="14" t="s">
        <v>461</v>
      </c>
    </row>
    <row r="203" spans="2:9" x14ac:dyDescent="0.25">
      <c r="B203" s="14" t="s">
        <v>272</v>
      </c>
      <c r="C203" s="14" t="s">
        <v>271</v>
      </c>
      <c r="D203" s="14">
        <v>2013</v>
      </c>
      <c r="E203" s="14" t="s">
        <v>270</v>
      </c>
      <c r="F203" s="14" t="s">
        <v>9</v>
      </c>
      <c r="G203" s="14" t="s">
        <v>274</v>
      </c>
      <c r="H203" s="14" t="s">
        <v>480</v>
      </c>
      <c r="I203" s="14" t="s">
        <v>570</v>
      </c>
    </row>
    <row r="204" spans="2:9" x14ac:dyDescent="0.25">
      <c r="B204" s="14" t="s">
        <v>273</v>
      </c>
    </row>
    <row r="207" spans="2:9" x14ac:dyDescent="0.25">
      <c r="B207" s="14" t="s">
        <v>276</v>
      </c>
      <c r="C207" s="14" t="s">
        <v>275</v>
      </c>
      <c r="D207" s="14">
        <v>2007</v>
      </c>
      <c r="E207" s="14" t="s">
        <v>860</v>
      </c>
      <c r="F207" s="14" t="s">
        <v>277</v>
      </c>
      <c r="G207" s="14" t="s">
        <v>746</v>
      </c>
      <c r="H207" s="14" t="s">
        <v>518</v>
      </c>
      <c r="I207" s="14" t="s">
        <v>570</v>
      </c>
    </row>
    <row r="208" spans="2:9" x14ac:dyDescent="0.25">
      <c r="E208" s="14" t="s">
        <v>773</v>
      </c>
      <c r="F208" s="14" t="s">
        <v>279</v>
      </c>
      <c r="G208" s="14" t="s">
        <v>745</v>
      </c>
    </row>
    <row r="209" spans="2:9" x14ac:dyDescent="0.25">
      <c r="F209" s="14" t="s">
        <v>278</v>
      </c>
    </row>
    <row r="211" spans="2:9" x14ac:dyDescent="0.25">
      <c r="B211" s="14" t="s">
        <v>280</v>
      </c>
      <c r="C211" s="14" t="s">
        <v>283</v>
      </c>
      <c r="D211" s="14">
        <v>2014</v>
      </c>
      <c r="E211" s="14" t="s">
        <v>282</v>
      </c>
      <c r="F211" s="14" t="s">
        <v>287</v>
      </c>
      <c r="G211" s="14" t="s">
        <v>286</v>
      </c>
      <c r="H211" s="14" t="s">
        <v>518</v>
      </c>
      <c r="I211" s="14" t="s">
        <v>725</v>
      </c>
    </row>
    <row r="212" spans="2:9" x14ac:dyDescent="0.25">
      <c r="B212" s="14" t="s">
        <v>281</v>
      </c>
      <c r="F212" s="14" t="s">
        <v>284</v>
      </c>
    </row>
    <row r="213" spans="2:9" x14ac:dyDescent="0.25">
      <c r="F213" s="14" t="s">
        <v>285</v>
      </c>
    </row>
    <row r="217" spans="2:9" x14ac:dyDescent="0.25">
      <c r="B217" s="14" t="s">
        <v>289</v>
      </c>
      <c r="C217" s="14" t="s">
        <v>288</v>
      </c>
      <c r="D217" s="14">
        <v>2013</v>
      </c>
      <c r="E217" s="14" t="s">
        <v>861</v>
      </c>
      <c r="F217" s="14" t="s">
        <v>293</v>
      </c>
      <c r="G217" s="14" t="s">
        <v>292</v>
      </c>
      <c r="H217" s="14" t="s">
        <v>518</v>
      </c>
      <c r="I217" s="14" t="s">
        <v>639</v>
      </c>
    </row>
    <row r="218" spans="2:9" x14ac:dyDescent="0.25">
      <c r="B218" s="14" t="s">
        <v>290</v>
      </c>
      <c r="F218" s="14" t="s">
        <v>291</v>
      </c>
    </row>
    <row r="221" spans="2:9" x14ac:dyDescent="0.25">
      <c r="B221" s="14" t="s">
        <v>294</v>
      </c>
      <c r="C221" s="14" t="s">
        <v>288</v>
      </c>
      <c r="D221" s="14">
        <v>2012</v>
      </c>
      <c r="E221" s="14" t="s">
        <v>862</v>
      </c>
      <c r="F221" s="14" t="s">
        <v>295</v>
      </c>
      <c r="G221" s="14" t="s">
        <v>292</v>
      </c>
      <c r="H221" s="14" t="s">
        <v>518</v>
      </c>
      <c r="I221" s="14" t="s">
        <v>639</v>
      </c>
    </row>
    <row r="222" spans="2:9" x14ac:dyDescent="0.25">
      <c r="F222" s="14" t="s">
        <v>296</v>
      </c>
    </row>
    <row r="224" spans="2:9" x14ac:dyDescent="0.25">
      <c r="B224" s="14" t="s">
        <v>297</v>
      </c>
      <c r="C224" s="14" t="s">
        <v>298</v>
      </c>
      <c r="D224" s="14">
        <v>2010</v>
      </c>
      <c r="E224" s="14" t="s">
        <v>69</v>
      </c>
      <c r="F224" s="14" t="s">
        <v>299</v>
      </c>
      <c r="G224" s="14" t="s">
        <v>759</v>
      </c>
      <c r="H224" s="14" t="s">
        <v>490</v>
      </c>
      <c r="I224" s="14" t="s">
        <v>639</v>
      </c>
    </row>
    <row r="225" spans="2:9" x14ac:dyDescent="0.25">
      <c r="F225" s="14" t="s">
        <v>300</v>
      </c>
      <c r="G225" s="14" t="s">
        <v>760</v>
      </c>
    </row>
    <row r="227" spans="2:9" x14ac:dyDescent="0.25">
      <c r="B227" s="14" t="s">
        <v>302</v>
      </c>
      <c r="C227" s="14" t="s">
        <v>301</v>
      </c>
      <c r="D227" s="14">
        <v>2008</v>
      </c>
      <c r="E227" s="14" t="s">
        <v>863</v>
      </c>
      <c r="F227" s="14" t="s">
        <v>305</v>
      </c>
      <c r="G227" s="14" t="s">
        <v>306</v>
      </c>
      <c r="H227" s="14" t="s">
        <v>490</v>
      </c>
      <c r="I227" s="14" t="s">
        <v>488</v>
      </c>
    </row>
    <row r="228" spans="2:9" x14ac:dyDescent="0.25">
      <c r="B228" s="14" t="s">
        <v>67</v>
      </c>
      <c r="F228" s="14" t="s">
        <v>303</v>
      </c>
    </row>
    <row r="229" spans="2:9" x14ac:dyDescent="0.25">
      <c r="F229" s="14" t="s">
        <v>304</v>
      </c>
    </row>
    <row r="231" spans="2:9" x14ac:dyDescent="0.25">
      <c r="F231" s="14" t="s">
        <v>310</v>
      </c>
      <c r="G231" s="14" t="s">
        <v>306</v>
      </c>
      <c r="H231" s="14" t="s">
        <v>490</v>
      </c>
      <c r="I231" s="14" t="s">
        <v>714</v>
      </c>
    </row>
    <row r="232" spans="2:9" s="21" customFormat="1" x14ac:dyDescent="0.25">
      <c r="B232" s="21" t="s">
        <v>307</v>
      </c>
      <c r="C232" s="21" t="s">
        <v>166</v>
      </c>
      <c r="D232" s="21">
        <v>2013</v>
      </c>
      <c r="E232" s="21" t="s">
        <v>309</v>
      </c>
      <c r="F232" s="21" t="s">
        <v>311</v>
      </c>
    </row>
    <row r="233" spans="2:9" x14ac:dyDescent="0.25">
      <c r="B233" s="14" t="s">
        <v>308</v>
      </c>
      <c r="F233" s="14" t="s">
        <v>312</v>
      </c>
    </row>
    <row r="236" spans="2:9" x14ac:dyDescent="0.25">
      <c r="B236" s="14" t="s">
        <v>313</v>
      </c>
      <c r="C236" s="14" t="s">
        <v>318</v>
      </c>
      <c r="D236" s="14">
        <v>2007</v>
      </c>
      <c r="E236" s="14" t="s">
        <v>314</v>
      </c>
      <c r="F236" s="14" t="s">
        <v>98</v>
      </c>
      <c r="G236" s="14" t="s">
        <v>741</v>
      </c>
      <c r="H236" s="14" t="s">
        <v>518</v>
      </c>
      <c r="I236" s="14" t="s">
        <v>488</v>
      </c>
    </row>
    <row r="237" spans="2:9" x14ac:dyDescent="0.25">
      <c r="B237" s="14" t="s">
        <v>67</v>
      </c>
      <c r="F237" s="14" t="s">
        <v>315</v>
      </c>
    </row>
    <row r="238" spans="2:9" x14ac:dyDescent="0.25">
      <c r="F238" s="14" t="s">
        <v>317</v>
      </c>
    </row>
    <row r="239" spans="2:9" x14ac:dyDescent="0.25">
      <c r="F239" s="14" t="s">
        <v>316</v>
      </c>
    </row>
    <row r="241" spans="2:9" s="21" customFormat="1" x14ac:dyDescent="0.25">
      <c r="B241" s="21" t="s">
        <v>319</v>
      </c>
      <c r="C241" s="21" t="s">
        <v>321</v>
      </c>
      <c r="D241" s="21">
        <v>2011</v>
      </c>
      <c r="E241" s="21" t="s">
        <v>320</v>
      </c>
      <c r="F241" s="21" t="s">
        <v>734</v>
      </c>
      <c r="G241" s="21" t="s">
        <v>736</v>
      </c>
      <c r="H241" s="21" t="s">
        <v>490</v>
      </c>
      <c r="I241" s="21" t="s">
        <v>488</v>
      </c>
    </row>
    <row r="242" spans="2:9" x14ac:dyDescent="0.25">
      <c r="F242" s="14" t="s">
        <v>735</v>
      </c>
    </row>
    <row r="244" spans="2:9" x14ac:dyDescent="0.25">
      <c r="B244" s="14" t="s">
        <v>323</v>
      </c>
      <c r="C244" s="14" t="s">
        <v>325</v>
      </c>
      <c r="D244" s="14">
        <v>2013</v>
      </c>
      <c r="E244" s="14" t="s">
        <v>864</v>
      </c>
      <c r="F244" s="14" t="s">
        <v>9</v>
      </c>
      <c r="G244" s="14" t="s">
        <v>328</v>
      </c>
      <c r="H244" s="14" t="s">
        <v>518</v>
      </c>
      <c r="I244" s="14" t="s">
        <v>681</v>
      </c>
    </row>
    <row r="245" spans="2:9" x14ac:dyDescent="0.25">
      <c r="B245" s="14" t="s">
        <v>324</v>
      </c>
      <c r="F245" s="14" t="s">
        <v>326</v>
      </c>
    </row>
    <row r="246" spans="2:9" x14ac:dyDescent="0.25">
      <c r="F246" s="14" t="s">
        <v>327</v>
      </c>
    </row>
    <row r="248" spans="2:9" x14ac:dyDescent="0.25">
      <c r="B248" s="23" t="s">
        <v>842</v>
      </c>
      <c r="C248" s="14" t="s">
        <v>331</v>
      </c>
      <c r="D248" s="14">
        <v>2006</v>
      </c>
      <c r="E248" s="14" t="s">
        <v>329</v>
      </c>
      <c r="F248" s="14" t="s">
        <v>332</v>
      </c>
      <c r="G248" s="14" t="s">
        <v>43</v>
      </c>
      <c r="H248" s="14" t="s">
        <v>518</v>
      </c>
      <c r="I248" s="14" t="s">
        <v>488</v>
      </c>
    </row>
    <row r="249" spans="2:9" x14ac:dyDescent="0.25">
      <c r="B249" s="23" t="s">
        <v>843</v>
      </c>
      <c r="E249" s="14" t="s">
        <v>330</v>
      </c>
    </row>
    <row r="250" spans="2:9" x14ac:dyDescent="0.25">
      <c r="B250" s="23" t="s">
        <v>844</v>
      </c>
    </row>
    <row r="253" spans="2:9" x14ac:dyDescent="0.25">
      <c r="B253" s="14" t="s">
        <v>333</v>
      </c>
      <c r="C253" s="14" t="s">
        <v>335</v>
      </c>
      <c r="D253" s="14">
        <v>2009</v>
      </c>
      <c r="E253" s="14" t="s">
        <v>865</v>
      </c>
      <c r="F253" s="14" t="s">
        <v>337</v>
      </c>
      <c r="G253" s="14" t="s">
        <v>761</v>
      </c>
      <c r="H253" s="14" t="s">
        <v>518</v>
      </c>
      <c r="I253" s="14" t="s">
        <v>714</v>
      </c>
    </row>
    <row r="254" spans="2:9" x14ac:dyDescent="0.25">
      <c r="B254" s="14" t="s">
        <v>334</v>
      </c>
      <c r="F254" s="14" t="s">
        <v>336</v>
      </c>
    </row>
    <row r="256" spans="2:9" s="21" customFormat="1" x14ac:dyDescent="0.25">
      <c r="B256" s="21" t="s">
        <v>339</v>
      </c>
      <c r="C256" s="21" t="s">
        <v>340</v>
      </c>
      <c r="D256" s="21">
        <v>2013</v>
      </c>
      <c r="E256" s="21" t="s">
        <v>338</v>
      </c>
      <c r="F256" s="21" t="s">
        <v>341</v>
      </c>
      <c r="G256" s="21" t="s">
        <v>343</v>
      </c>
      <c r="H256" s="21" t="s">
        <v>518</v>
      </c>
      <c r="I256" s="21" t="s">
        <v>681</v>
      </c>
    </row>
    <row r="257" spans="2:9" x14ac:dyDescent="0.25">
      <c r="F257" s="14" t="s">
        <v>342</v>
      </c>
    </row>
    <row r="259" spans="2:9" s="21" customFormat="1" x14ac:dyDescent="0.25">
      <c r="B259" s="21" t="s">
        <v>344</v>
      </c>
      <c r="C259" s="21" t="s">
        <v>345</v>
      </c>
      <c r="D259" s="21">
        <v>2005</v>
      </c>
      <c r="E259" s="21" t="s">
        <v>866</v>
      </c>
      <c r="F259" s="21" t="s">
        <v>346</v>
      </c>
      <c r="G259" s="21" t="s">
        <v>694</v>
      </c>
      <c r="H259" s="21" t="s">
        <v>518</v>
      </c>
      <c r="I259" s="21" t="s">
        <v>731</v>
      </c>
    </row>
    <row r="260" spans="2:9" x14ac:dyDescent="0.25">
      <c r="E260" s="14" t="s">
        <v>813</v>
      </c>
      <c r="F260" s="14" t="s">
        <v>347</v>
      </c>
    </row>
    <row r="264" spans="2:9" s="21" customFormat="1" x14ac:dyDescent="0.25">
      <c r="B264" s="21" t="s">
        <v>348</v>
      </c>
      <c r="C264" s="21" t="s">
        <v>350</v>
      </c>
      <c r="D264" s="21">
        <v>2010</v>
      </c>
      <c r="E264" s="21" t="s">
        <v>867</v>
      </c>
      <c r="F264" s="21" t="s">
        <v>98</v>
      </c>
      <c r="G264" s="21" t="s">
        <v>351</v>
      </c>
      <c r="H264" s="21" t="s">
        <v>480</v>
      </c>
      <c r="I264" s="21" t="s">
        <v>627</v>
      </c>
    </row>
    <row r="265" spans="2:9" x14ac:dyDescent="0.25">
      <c r="B265" s="14" t="s">
        <v>349</v>
      </c>
    </row>
    <row r="268" spans="2:9" x14ac:dyDescent="0.25">
      <c r="B268" s="14" t="s">
        <v>352</v>
      </c>
      <c r="C268" s="14" t="s">
        <v>354</v>
      </c>
      <c r="D268" s="14">
        <v>2009</v>
      </c>
      <c r="E268" s="14" t="s">
        <v>355</v>
      </c>
      <c r="F268" s="14" t="s">
        <v>356</v>
      </c>
      <c r="G268" s="14" t="s">
        <v>351</v>
      </c>
      <c r="H268" s="14" t="s">
        <v>726</v>
      </c>
      <c r="I268" s="14" t="s">
        <v>570</v>
      </c>
    </row>
    <row r="269" spans="2:9" x14ac:dyDescent="0.25">
      <c r="B269" s="14" t="s">
        <v>353</v>
      </c>
    </row>
    <row r="272" spans="2:9" x14ac:dyDescent="0.25">
      <c r="B272" s="14" t="s">
        <v>357</v>
      </c>
      <c r="C272" s="14" t="s">
        <v>359</v>
      </c>
      <c r="D272" s="14">
        <v>2007</v>
      </c>
      <c r="E272" s="14" t="s">
        <v>778</v>
      </c>
      <c r="F272" s="14" t="s">
        <v>287</v>
      </c>
      <c r="G272" s="14" t="s">
        <v>360</v>
      </c>
      <c r="H272" s="14" t="s">
        <v>518</v>
      </c>
      <c r="I272" s="14" t="s">
        <v>570</v>
      </c>
    </row>
    <row r="273" spans="2:9" x14ac:dyDescent="0.25">
      <c r="B273" s="14" t="s">
        <v>358</v>
      </c>
      <c r="F273" s="14" t="s">
        <v>361</v>
      </c>
    </row>
    <row r="274" spans="2:9" x14ac:dyDescent="0.25">
      <c r="F274" s="14" t="s">
        <v>362</v>
      </c>
    </row>
    <row r="276" spans="2:9" x14ac:dyDescent="0.25">
      <c r="B276" s="14" t="s">
        <v>363</v>
      </c>
      <c r="C276" s="14" t="s">
        <v>366</v>
      </c>
      <c r="D276" s="14">
        <v>2007</v>
      </c>
      <c r="E276" s="14" t="s">
        <v>197</v>
      </c>
      <c r="F276" s="14" t="s">
        <v>367</v>
      </c>
      <c r="G276" s="14" t="s">
        <v>691</v>
      </c>
      <c r="H276" s="14" t="s">
        <v>518</v>
      </c>
      <c r="I276" s="14" t="s">
        <v>570</v>
      </c>
    </row>
    <row r="277" spans="2:9" x14ac:dyDescent="0.25">
      <c r="B277" s="14" t="s">
        <v>364</v>
      </c>
    </row>
    <row r="278" spans="2:9" x14ac:dyDescent="0.25">
      <c r="B278" s="14" t="s">
        <v>365</v>
      </c>
    </row>
    <row r="280" spans="2:9" x14ac:dyDescent="0.25">
      <c r="B280" s="14" t="s">
        <v>368</v>
      </c>
      <c r="C280" s="14" t="s">
        <v>369</v>
      </c>
      <c r="D280" s="14">
        <v>2005</v>
      </c>
      <c r="E280" s="14" t="s">
        <v>778</v>
      </c>
      <c r="F280" s="14" t="s">
        <v>370</v>
      </c>
      <c r="G280" s="14" t="s">
        <v>698</v>
      </c>
      <c r="H280" s="14" t="s">
        <v>518</v>
      </c>
      <c r="I280" s="14" t="s">
        <v>639</v>
      </c>
    </row>
    <row r="281" spans="2:9" x14ac:dyDescent="0.25">
      <c r="B281" s="14" t="s">
        <v>273</v>
      </c>
    </row>
    <row r="284" spans="2:9" x14ac:dyDescent="0.25">
      <c r="B284" s="14" t="s">
        <v>371</v>
      </c>
      <c r="C284" s="14" t="s">
        <v>373</v>
      </c>
      <c r="D284" s="14">
        <v>2009</v>
      </c>
      <c r="E284" s="14" t="s">
        <v>463</v>
      </c>
      <c r="F284" s="14" t="s">
        <v>375</v>
      </c>
      <c r="G284" s="14" t="s">
        <v>374</v>
      </c>
      <c r="H284" s="14" t="s">
        <v>518</v>
      </c>
      <c r="I284" s="14" t="s">
        <v>717</v>
      </c>
    </row>
    <row r="285" spans="2:9" x14ac:dyDescent="0.25">
      <c r="B285" s="14" t="s">
        <v>372</v>
      </c>
      <c r="E285" s="14" t="s">
        <v>462</v>
      </c>
    </row>
    <row r="287" spans="2:9" x14ac:dyDescent="0.25">
      <c r="B287" s="14" t="s">
        <v>376</v>
      </c>
      <c r="C287" s="14" t="s">
        <v>378</v>
      </c>
      <c r="D287" s="14">
        <v>2008</v>
      </c>
      <c r="E287" s="14" t="s">
        <v>464</v>
      </c>
      <c r="F287" s="14" t="s">
        <v>379</v>
      </c>
      <c r="G287" s="14" t="s">
        <v>380</v>
      </c>
      <c r="H287" s="14" t="s">
        <v>726</v>
      </c>
      <c r="I287" s="14" t="s">
        <v>717</v>
      </c>
    </row>
    <row r="288" spans="2:9" x14ac:dyDescent="0.25">
      <c r="B288" s="14" t="s">
        <v>377</v>
      </c>
      <c r="E288" s="14" t="s">
        <v>465</v>
      </c>
    </row>
    <row r="290" spans="2:9" x14ac:dyDescent="0.25">
      <c r="B290" s="14" t="s">
        <v>381</v>
      </c>
      <c r="C290" s="14" t="s">
        <v>384</v>
      </c>
      <c r="D290" s="14">
        <v>2013</v>
      </c>
      <c r="E290" s="14" t="s">
        <v>385</v>
      </c>
      <c r="F290" s="14" t="s">
        <v>387</v>
      </c>
      <c r="G290" s="14" t="s">
        <v>380</v>
      </c>
      <c r="H290" s="14" t="s">
        <v>480</v>
      </c>
      <c r="I290" s="14" t="s">
        <v>570</v>
      </c>
    </row>
    <row r="291" spans="2:9" x14ac:dyDescent="0.25">
      <c r="B291" s="14" t="s">
        <v>382</v>
      </c>
    </row>
    <row r="292" spans="2:9" x14ac:dyDescent="0.25">
      <c r="B292" s="14" t="s">
        <v>383</v>
      </c>
    </row>
    <row r="294" spans="2:9" x14ac:dyDescent="0.25">
      <c r="B294" s="14" t="s">
        <v>386</v>
      </c>
      <c r="C294" s="14" t="s">
        <v>384</v>
      </c>
      <c r="D294" s="14">
        <v>2009</v>
      </c>
      <c r="E294" s="14" t="s">
        <v>197</v>
      </c>
      <c r="F294" s="14" t="s">
        <v>379</v>
      </c>
      <c r="G294" s="14" t="s">
        <v>380</v>
      </c>
      <c r="H294" s="14" t="s">
        <v>480</v>
      </c>
      <c r="I294" s="14" t="s">
        <v>570</v>
      </c>
    </row>
    <row r="296" spans="2:9" x14ac:dyDescent="0.25">
      <c r="B296" s="14" t="s">
        <v>389</v>
      </c>
      <c r="C296" s="14" t="s">
        <v>390</v>
      </c>
      <c r="D296" s="14">
        <v>2010</v>
      </c>
      <c r="E296" s="14" t="s">
        <v>391</v>
      </c>
      <c r="F296" s="14" t="s">
        <v>394</v>
      </c>
      <c r="G296" s="14" t="s">
        <v>395</v>
      </c>
      <c r="H296" s="14" t="s">
        <v>480</v>
      </c>
      <c r="I296" s="14" t="s">
        <v>570</v>
      </c>
    </row>
    <row r="297" spans="2:9" x14ac:dyDescent="0.25">
      <c r="B297" s="14" t="s">
        <v>67</v>
      </c>
      <c r="E297" s="14" t="s">
        <v>392</v>
      </c>
    </row>
    <row r="298" spans="2:9" x14ac:dyDescent="0.25">
      <c r="E298" s="14" t="s">
        <v>393</v>
      </c>
    </row>
    <row r="300" spans="2:9" x14ac:dyDescent="0.25">
      <c r="B300" s="14" t="s">
        <v>396</v>
      </c>
      <c r="C300" s="14" t="s">
        <v>398</v>
      </c>
      <c r="D300" s="14">
        <v>2009</v>
      </c>
      <c r="E300" s="14" t="s">
        <v>466</v>
      </c>
      <c r="F300" s="14" t="s">
        <v>408</v>
      </c>
      <c r="G300" s="14" t="s">
        <v>388</v>
      </c>
      <c r="H300" s="14" t="s">
        <v>480</v>
      </c>
      <c r="I300" s="14" t="s">
        <v>674</v>
      </c>
    </row>
    <row r="301" spans="2:9" x14ac:dyDescent="0.25">
      <c r="B301" s="14" t="s">
        <v>397</v>
      </c>
      <c r="E301" s="14" t="s">
        <v>868</v>
      </c>
    </row>
    <row r="302" spans="2:9" x14ac:dyDescent="0.25">
      <c r="B302" s="14" t="s">
        <v>115</v>
      </c>
    </row>
    <row r="304" spans="2:9" x14ac:dyDescent="0.25">
      <c r="B304" s="14" t="s">
        <v>399</v>
      </c>
      <c r="C304" s="14" t="s">
        <v>401</v>
      </c>
      <c r="D304" s="14">
        <v>2009</v>
      </c>
      <c r="E304" s="14" t="s">
        <v>869</v>
      </c>
      <c r="F304" s="14" t="s">
        <v>402</v>
      </c>
      <c r="G304" s="14" t="s">
        <v>404</v>
      </c>
      <c r="H304" s="14" t="s">
        <v>480</v>
      </c>
      <c r="I304" s="14" t="s">
        <v>488</v>
      </c>
    </row>
    <row r="305" spans="2:9" x14ac:dyDescent="0.25">
      <c r="B305" s="14" t="s">
        <v>400</v>
      </c>
      <c r="F305" s="14" t="s">
        <v>403</v>
      </c>
    </row>
    <row r="307" spans="2:9" x14ac:dyDescent="0.25">
      <c r="B307" s="14" t="s">
        <v>405</v>
      </c>
      <c r="C307" s="14" t="s">
        <v>407</v>
      </c>
      <c r="D307" s="14">
        <v>2013</v>
      </c>
      <c r="E307" s="14" t="s">
        <v>467</v>
      </c>
      <c r="F307" s="14" t="s">
        <v>408</v>
      </c>
      <c r="G307" s="14" t="s">
        <v>388</v>
      </c>
      <c r="H307" s="14" t="s">
        <v>480</v>
      </c>
      <c r="I307" s="14" t="s">
        <v>570</v>
      </c>
    </row>
    <row r="308" spans="2:9" x14ac:dyDescent="0.25">
      <c r="B308" s="14" t="s">
        <v>406</v>
      </c>
      <c r="E308" s="14" t="s">
        <v>870</v>
      </c>
    </row>
    <row r="310" spans="2:9" x14ac:dyDescent="0.25">
      <c r="B310" s="14" t="s">
        <v>409</v>
      </c>
      <c r="C310" s="14" t="s">
        <v>411</v>
      </c>
      <c r="D310" s="14">
        <v>2013</v>
      </c>
      <c r="E310" s="14" t="s">
        <v>412</v>
      </c>
      <c r="F310" s="14" t="s">
        <v>415</v>
      </c>
      <c r="G310" s="14" t="s">
        <v>414</v>
      </c>
      <c r="H310" s="14" t="s">
        <v>480</v>
      </c>
      <c r="I310" s="14" t="s">
        <v>727</v>
      </c>
    </row>
    <row r="311" spans="2:9" x14ac:dyDescent="0.25">
      <c r="B311" s="14" t="s">
        <v>410</v>
      </c>
      <c r="E311" s="14" t="s">
        <v>413</v>
      </c>
    </row>
    <row r="313" spans="2:9" x14ac:dyDescent="0.25">
      <c r="B313" s="14" t="s">
        <v>416</v>
      </c>
      <c r="C313" s="14" t="s">
        <v>418</v>
      </c>
      <c r="D313" s="14">
        <v>2007</v>
      </c>
      <c r="E313" s="14" t="s">
        <v>417</v>
      </c>
      <c r="F313" s="14" t="s">
        <v>420</v>
      </c>
      <c r="G313" s="14" t="s">
        <v>419</v>
      </c>
      <c r="H313" s="14" t="s">
        <v>706</v>
      </c>
      <c r="I313" s="14" t="s">
        <v>570</v>
      </c>
    </row>
    <row r="315" spans="2:9" x14ac:dyDescent="0.25">
      <c r="B315" s="14" t="s">
        <v>421</v>
      </c>
      <c r="C315" s="14" t="s">
        <v>423</v>
      </c>
      <c r="D315" s="14">
        <v>2009</v>
      </c>
      <c r="E315" s="14" t="s">
        <v>197</v>
      </c>
      <c r="F315" s="14" t="s">
        <v>424</v>
      </c>
      <c r="G315" s="14" t="s">
        <v>414</v>
      </c>
      <c r="H315" s="14" t="s">
        <v>706</v>
      </c>
      <c r="I315" s="14" t="s">
        <v>521</v>
      </c>
    </row>
    <row r="316" spans="2:9" x14ac:dyDescent="0.25">
      <c r="B316" s="14" t="s">
        <v>422</v>
      </c>
    </row>
    <row r="318" spans="2:9" x14ac:dyDescent="0.25">
      <c r="B318" s="14" t="s">
        <v>425</v>
      </c>
      <c r="C318" s="14" t="s">
        <v>427</v>
      </c>
      <c r="D318" s="14">
        <v>2011</v>
      </c>
      <c r="E318" s="14" t="s">
        <v>428</v>
      </c>
      <c r="F318" s="14" t="s">
        <v>430</v>
      </c>
      <c r="G318" s="14" t="s">
        <v>692</v>
      </c>
      <c r="H318" s="14" t="s">
        <v>706</v>
      </c>
      <c r="I318" s="14" t="s">
        <v>728</v>
      </c>
    </row>
    <row r="319" spans="2:9" x14ac:dyDescent="0.25">
      <c r="B319" s="14" t="s">
        <v>426</v>
      </c>
      <c r="E319" s="14" t="s">
        <v>429</v>
      </c>
    </row>
    <row r="321" spans="2:9" x14ac:dyDescent="0.25">
      <c r="B321" s="14" t="s">
        <v>431</v>
      </c>
      <c r="C321" s="14" t="s">
        <v>378</v>
      </c>
      <c r="D321" s="14">
        <v>2008</v>
      </c>
      <c r="E321" s="14" t="s">
        <v>468</v>
      </c>
      <c r="F321" s="14" t="s">
        <v>9</v>
      </c>
      <c r="G321" s="14" t="s">
        <v>433</v>
      </c>
      <c r="H321" s="14" t="s">
        <v>706</v>
      </c>
      <c r="I321" s="14" t="s">
        <v>729</v>
      </c>
    </row>
    <row r="322" spans="2:9" x14ac:dyDescent="0.25">
      <c r="B322" s="14" t="s">
        <v>432</v>
      </c>
    </row>
    <row r="325" spans="2:9" x14ac:dyDescent="0.25">
      <c r="B325" s="14" t="s">
        <v>434</v>
      </c>
      <c r="C325" s="14" t="s">
        <v>436</v>
      </c>
      <c r="D325" s="14">
        <v>2012</v>
      </c>
      <c r="E325" s="14" t="s">
        <v>197</v>
      </c>
      <c r="F325" s="14" t="s">
        <v>437</v>
      </c>
      <c r="G325" s="14" t="s">
        <v>414</v>
      </c>
      <c r="H325" s="14" t="s">
        <v>480</v>
      </c>
      <c r="I325" s="14" t="s">
        <v>570</v>
      </c>
    </row>
    <row r="326" spans="2:9" x14ac:dyDescent="0.25">
      <c r="B326" s="14" t="s">
        <v>435</v>
      </c>
    </row>
    <row r="327" spans="2:9" x14ac:dyDescent="0.25">
      <c r="B327" s="14" t="s">
        <v>115</v>
      </c>
    </row>
    <row r="330" spans="2:9" x14ac:dyDescent="0.25">
      <c r="B330" s="14" t="s">
        <v>438</v>
      </c>
      <c r="C330" s="14" t="s">
        <v>440</v>
      </c>
      <c r="D330" s="14">
        <v>2007</v>
      </c>
      <c r="E330" s="14" t="s">
        <v>197</v>
      </c>
      <c r="F330" s="14" t="s">
        <v>442</v>
      </c>
      <c r="G330" s="14" t="s">
        <v>441</v>
      </c>
      <c r="H330" s="14" t="s">
        <v>706</v>
      </c>
      <c r="I330" s="14" t="s">
        <v>570</v>
      </c>
    </row>
    <row r="331" spans="2:9" x14ac:dyDescent="0.25">
      <c r="B331" s="14" t="s">
        <v>439</v>
      </c>
      <c r="F331" s="14" t="s">
        <v>443</v>
      </c>
    </row>
    <row r="332" spans="2:9" x14ac:dyDescent="0.25">
      <c r="F332" s="14" t="s">
        <v>9</v>
      </c>
    </row>
    <row r="335" spans="2:9" x14ac:dyDescent="0.25">
      <c r="B335" s="14" t="s">
        <v>444</v>
      </c>
      <c r="C335" s="14" t="s">
        <v>384</v>
      </c>
      <c r="D335" s="14">
        <v>2010</v>
      </c>
      <c r="E335" s="14" t="s">
        <v>469</v>
      </c>
      <c r="F335" s="14" t="s">
        <v>9</v>
      </c>
      <c r="G335" s="14" t="s">
        <v>446</v>
      </c>
      <c r="H335" s="14" t="s">
        <v>480</v>
      </c>
      <c r="I335" s="14" t="s">
        <v>570</v>
      </c>
    </row>
    <row r="336" spans="2:9" x14ac:dyDescent="0.25">
      <c r="B336" s="14" t="s">
        <v>445</v>
      </c>
    </row>
    <row r="338" spans="2:9" x14ac:dyDescent="0.25">
      <c r="B338" s="14" t="s">
        <v>447</v>
      </c>
      <c r="C338" s="14" t="s">
        <v>448</v>
      </c>
      <c r="D338" s="14">
        <v>2008</v>
      </c>
      <c r="E338" s="14" t="s">
        <v>470</v>
      </c>
      <c r="F338" s="14" t="s">
        <v>449</v>
      </c>
      <c r="G338" s="14" t="s">
        <v>446</v>
      </c>
      <c r="H338" s="14" t="s">
        <v>480</v>
      </c>
      <c r="I338" s="14" t="s">
        <v>723</v>
      </c>
    </row>
    <row r="339" spans="2:9" x14ac:dyDescent="0.25">
      <c r="E339" s="14" t="s">
        <v>471</v>
      </c>
      <c r="F339" s="14" t="s">
        <v>98</v>
      </c>
    </row>
    <row r="341" spans="2:9" s="21" customFormat="1" x14ac:dyDescent="0.25">
      <c r="B341" s="21" t="s">
        <v>450</v>
      </c>
      <c r="C341" s="21" t="s">
        <v>451</v>
      </c>
      <c r="D341" s="21">
        <v>2006</v>
      </c>
      <c r="E341" s="21" t="s">
        <v>472</v>
      </c>
      <c r="F341" s="21" t="s">
        <v>452</v>
      </c>
    </row>
    <row r="343" spans="2:9" x14ac:dyDescent="0.25">
      <c r="B343" s="14" t="s">
        <v>453</v>
      </c>
      <c r="C343" s="14" t="s">
        <v>455</v>
      </c>
      <c r="D343" s="14">
        <v>2007</v>
      </c>
      <c r="E343" s="14" t="s">
        <v>732</v>
      </c>
      <c r="F343" s="14" t="s">
        <v>456</v>
      </c>
      <c r="G343" s="14" t="s">
        <v>10</v>
      </c>
      <c r="H343" s="14" t="s">
        <v>518</v>
      </c>
      <c r="I343" s="14" t="s">
        <v>723</v>
      </c>
    </row>
    <row r="344" spans="2:9" x14ac:dyDescent="0.25">
      <c r="B344" s="14" t="s">
        <v>454</v>
      </c>
      <c r="F344" s="14" t="s">
        <v>457</v>
      </c>
    </row>
    <row r="345" spans="2:9" x14ac:dyDescent="0.25">
      <c r="F345" s="14" t="s">
        <v>458</v>
      </c>
    </row>
    <row r="348" spans="2:9" x14ac:dyDescent="0.25">
      <c r="B348" s="14" t="s">
        <v>475</v>
      </c>
      <c r="C348" s="14" t="s">
        <v>477</v>
      </c>
      <c r="D348" s="14">
        <v>2004</v>
      </c>
      <c r="E348" s="14" t="s">
        <v>478</v>
      </c>
      <c r="F348" s="14" t="s">
        <v>479</v>
      </c>
      <c r="G348" s="14" t="s">
        <v>693</v>
      </c>
      <c r="H348" s="14" t="s">
        <v>480</v>
      </c>
      <c r="I348" s="14" t="s">
        <v>570</v>
      </c>
    </row>
    <row r="349" spans="2:9" x14ac:dyDescent="0.25">
      <c r="B349" s="14" t="s">
        <v>476</v>
      </c>
    </row>
    <row r="351" spans="2:9" x14ac:dyDescent="0.25">
      <c r="B351" s="14" t="s">
        <v>481</v>
      </c>
      <c r="C351" s="14" t="s">
        <v>485</v>
      </c>
      <c r="D351" s="14">
        <v>2007</v>
      </c>
      <c r="E351" s="14" t="s">
        <v>484</v>
      </c>
      <c r="F351" s="14" t="s">
        <v>486</v>
      </c>
      <c r="G351" s="14" t="s">
        <v>487</v>
      </c>
      <c r="H351" s="14" t="s">
        <v>480</v>
      </c>
      <c r="I351" s="14" t="s">
        <v>488</v>
      </c>
    </row>
    <row r="352" spans="2:9" x14ac:dyDescent="0.25">
      <c r="B352" s="14" t="s">
        <v>482</v>
      </c>
    </row>
    <row r="353" spans="2:9" x14ac:dyDescent="0.25">
      <c r="B353" s="14" t="s">
        <v>483</v>
      </c>
    </row>
    <row r="355" spans="2:9" x14ac:dyDescent="0.25">
      <c r="B355" s="14" t="s">
        <v>124</v>
      </c>
      <c r="C355" s="14" t="s">
        <v>126</v>
      </c>
      <c r="D355" s="14">
        <v>2012</v>
      </c>
      <c r="E355" s="14" t="s">
        <v>127</v>
      </c>
      <c r="F355" s="14" t="s">
        <v>489</v>
      </c>
      <c r="G355" s="14" t="s">
        <v>487</v>
      </c>
      <c r="H355" s="14" t="s">
        <v>490</v>
      </c>
      <c r="I355" s="14" t="s">
        <v>491</v>
      </c>
    </row>
    <row r="356" spans="2:9" x14ac:dyDescent="0.25">
      <c r="B356" s="14" t="s">
        <v>125</v>
      </c>
    </row>
    <row r="359" spans="2:9" x14ac:dyDescent="0.25">
      <c r="B359" s="14" t="s">
        <v>130</v>
      </c>
      <c r="C359" s="14" t="s">
        <v>129</v>
      </c>
      <c r="D359" s="14">
        <v>2011</v>
      </c>
      <c r="E359" s="14" t="s">
        <v>492</v>
      </c>
      <c r="F359" s="14" t="s">
        <v>493</v>
      </c>
      <c r="G359" s="14" t="s">
        <v>487</v>
      </c>
      <c r="H359" s="14" t="s">
        <v>494</v>
      </c>
      <c r="I359" s="14" t="s">
        <v>491</v>
      </c>
    </row>
    <row r="360" spans="2:9" x14ac:dyDescent="0.25">
      <c r="B360" s="14" t="s">
        <v>131</v>
      </c>
    </row>
    <row r="362" spans="2:9" x14ac:dyDescent="0.25">
      <c r="B362" s="14" t="s">
        <v>495</v>
      </c>
      <c r="C362" s="14" t="s">
        <v>496</v>
      </c>
      <c r="D362" s="14">
        <v>2006</v>
      </c>
      <c r="E362" s="14" t="s">
        <v>737</v>
      </c>
      <c r="F362" s="14" t="s">
        <v>497</v>
      </c>
      <c r="G362" s="14" t="s">
        <v>498</v>
      </c>
      <c r="H362" s="14" t="s">
        <v>490</v>
      </c>
      <c r="I362" s="14" t="s">
        <v>570</v>
      </c>
    </row>
    <row r="363" spans="2:9" x14ac:dyDescent="0.25">
      <c r="B363" s="14" t="s">
        <v>183</v>
      </c>
      <c r="E363" s="14" t="s">
        <v>738</v>
      </c>
    </row>
    <row r="366" spans="2:9" x14ac:dyDescent="0.25">
      <c r="B366" s="14" t="s">
        <v>499</v>
      </c>
      <c r="C366" s="14" t="s">
        <v>502</v>
      </c>
      <c r="D366" s="14">
        <v>2009</v>
      </c>
      <c r="E366" s="14" t="s">
        <v>871</v>
      </c>
      <c r="F366" s="14" t="s">
        <v>503</v>
      </c>
      <c r="G366" s="14" t="s">
        <v>693</v>
      </c>
      <c r="H366" s="14" t="s">
        <v>504</v>
      </c>
      <c r="I366" s="14" t="s">
        <v>570</v>
      </c>
    </row>
    <row r="367" spans="2:9" x14ac:dyDescent="0.25">
      <c r="B367" s="14" t="s">
        <v>500</v>
      </c>
    </row>
    <row r="369" spans="2:9" x14ac:dyDescent="0.25">
      <c r="B369" s="14" t="s">
        <v>506</v>
      </c>
      <c r="C369" s="14" t="s">
        <v>384</v>
      </c>
      <c r="D369" s="14">
        <v>2008</v>
      </c>
      <c r="E369" s="14" t="s">
        <v>505</v>
      </c>
      <c r="F369" s="14" t="s">
        <v>508</v>
      </c>
      <c r="G369" s="14" t="s">
        <v>487</v>
      </c>
      <c r="H369" s="14" t="s">
        <v>480</v>
      </c>
      <c r="I369" s="14" t="s">
        <v>570</v>
      </c>
    </row>
    <row r="370" spans="2:9" x14ac:dyDescent="0.25">
      <c r="B370" s="14" t="s">
        <v>507</v>
      </c>
    </row>
    <row r="373" spans="2:9" x14ac:dyDescent="0.25">
      <c r="B373" s="14" t="s">
        <v>509</v>
      </c>
      <c r="C373" s="14" t="s">
        <v>477</v>
      </c>
      <c r="D373" s="14">
        <v>2009</v>
      </c>
      <c r="E373" s="14" t="s">
        <v>512</v>
      </c>
      <c r="F373" s="14" t="s">
        <v>513</v>
      </c>
      <c r="G373" s="14" t="s">
        <v>693</v>
      </c>
      <c r="H373" s="14" t="s">
        <v>480</v>
      </c>
      <c r="I373" s="14" t="s">
        <v>570</v>
      </c>
    </row>
    <row r="374" spans="2:9" x14ac:dyDescent="0.25">
      <c r="B374" s="14" t="s">
        <v>510</v>
      </c>
    </row>
    <row r="375" spans="2:9" x14ac:dyDescent="0.25">
      <c r="B375" s="14" t="s">
        <v>511</v>
      </c>
    </row>
    <row r="377" spans="2:9" x14ac:dyDescent="0.25">
      <c r="B377" s="14" t="s">
        <v>386</v>
      </c>
      <c r="C377" s="14" t="s">
        <v>384</v>
      </c>
      <c r="D377" s="14">
        <v>2009</v>
      </c>
      <c r="E377" s="14" t="s">
        <v>514</v>
      </c>
      <c r="F377" s="14" t="s">
        <v>515</v>
      </c>
      <c r="G377" s="14" t="s">
        <v>487</v>
      </c>
      <c r="H377" s="14" t="s">
        <v>480</v>
      </c>
      <c r="I377" s="14" t="s">
        <v>570</v>
      </c>
    </row>
    <row r="380" spans="2:9" x14ac:dyDescent="0.25">
      <c r="B380" s="14" t="s">
        <v>516</v>
      </c>
      <c r="C380" s="14" t="s">
        <v>401</v>
      </c>
      <c r="D380" s="14">
        <v>2006</v>
      </c>
      <c r="E380" s="14" t="s">
        <v>869</v>
      </c>
      <c r="F380" s="14" t="s">
        <v>517</v>
      </c>
      <c r="G380" s="14" t="s">
        <v>10</v>
      </c>
      <c r="H380" s="14" t="s">
        <v>518</v>
      </c>
      <c r="I380" s="14" t="s">
        <v>524</v>
      </c>
    </row>
    <row r="382" spans="2:9" x14ac:dyDescent="0.25">
      <c r="B382" s="14" t="s">
        <v>421</v>
      </c>
      <c r="C382" s="14" t="s">
        <v>423</v>
      </c>
      <c r="D382" s="14">
        <v>2009</v>
      </c>
      <c r="E382" s="14" t="s">
        <v>519</v>
      </c>
      <c r="F382" s="14" t="s">
        <v>520</v>
      </c>
      <c r="G382" s="14" t="s">
        <v>498</v>
      </c>
      <c r="H382" s="14" t="s">
        <v>504</v>
      </c>
      <c r="I382" s="14" t="s">
        <v>521</v>
      </c>
    </row>
    <row r="383" spans="2:9" x14ac:dyDescent="0.25">
      <c r="B383" s="14" t="s">
        <v>422</v>
      </c>
    </row>
    <row r="385" spans="2:9" x14ac:dyDescent="0.25">
      <c r="B385" s="14" t="s">
        <v>431</v>
      </c>
      <c r="C385" s="14" t="s">
        <v>378</v>
      </c>
      <c r="D385" s="14">
        <v>2008</v>
      </c>
      <c r="E385" s="14" t="s">
        <v>468</v>
      </c>
      <c r="F385" s="14" t="s">
        <v>522</v>
      </c>
      <c r="G385" s="14" t="s">
        <v>498</v>
      </c>
      <c r="H385" s="14" t="s">
        <v>480</v>
      </c>
      <c r="I385" s="14" t="s">
        <v>523</v>
      </c>
    </row>
    <row r="386" spans="2:9" x14ac:dyDescent="0.25">
      <c r="B386" s="14" t="s">
        <v>432</v>
      </c>
    </row>
    <row r="388" spans="2:9" x14ac:dyDescent="0.25">
      <c r="B388" s="14" t="s">
        <v>525</v>
      </c>
      <c r="C388" s="14" t="s">
        <v>180</v>
      </c>
      <c r="D388" s="14">
        <v>2007</v>
      </c>
      <c r="E388" s="14" t="s">
        <v>732</v>
      </c>
      <c r="F388" s="14" t="s">
        <v>528</v>
      </c>
      <c r="G388" s="14" t="s">
        <v>360</v>
      </c>
      <c r="H388" s="14" t="s">
        <v>480</v>
      </c>
      <c r="I388" s="14" t="s">
        <v>570</v>
      </c>
    </row>
    <row r="389" spans="2:9" x14ac:dyDescent="0.25">
      <c r="B389" s="14" t="s">
        <v>526</v>
      </c>
    </row>
    <row r="390" spans="2:9" x14ac:dyDescent="0.25">
      <c r="B390" s="14" t="s">
        <v>527</v>
      </c>
    </row>
    <row r="392" spans="2:9" x14ac:dyDescent="0.25">
      <c r="B392" s="14" t="s">
        <v>529</v>
      </c>
      <c r="C392" s="14" t="s">
        <v>532</v>
      </c>
      <c r="D392" s="14">
        <v>2010</v>
      </c>
      <c r="E392" s="14" t="s">
        <v>530</v>
      </c>
      <c r="F392" s="14" t="s">
        <v>533</v>
      </c>
      <c r="G392" s="14" t="s">
        <v>534</v>
      </c>
      <c r="H392" s="14" t="s">
        <v>480</v>
      </c>
      <c r="I392" s="14" t="s">
        <v>491</v>
      </c>
    </row>
    <row r="393" spans="2:9" x14ac:dyDescent="0.25">
      <c r="E393" s="14" t="s">
        <v>531</v>
      </c>
    </row>
    <row r="395" spans="2:9" x14ac:dyDescent="0.25">
      <c r="B395" s="14" t="s">
        <v>535</v>
      </c>
      <c r="C395" s="14" t="s">
        <v>536</v>
      </c>
      <c r="D395" s="14">
        <v>2009</v>
      </c>
      <c r="E395" s="14" t="s">
        <v>320</v>
      </c>
      <c r="F395" s="14" t="s">
        <v>539</v>
      </c>
      <c r="G395" s="14" t="s">
        <v>537</v>
      </c>
      <c r="H395" s="14" t="s">
        <v>480</v>
      </c>
      <c r="I395" s="14" t="s">
        <v>570</v>
      </c>
    </row>
    <row r="396" spans="2:9" x14ac:dyDescent="0.25">
      <c r="B396" s="14" t="s">
        <v>383</v>
      </c>
      <c r="G396" s="14" t="s">
        <v>538</v>
      </c>
    </row>
    <row r="398" spans="2:9" x14ac:dyDescent="0.25">
      <c r="B398" s="14" t="s">
        <v>540</v>
      </c>
      <c r="C398" s="14" t="s">
        <v>542</v>
      </c>
      <c r="D398" s="14">
        <v>2013</v>
      </c>
      <c r="E398" s="14" t="s">
        <v>543</v>
      </c>
      <c r="F398" s="14" t="s">
        <v>545</v>
      </c>
      <c r="G398" s="14" t="s">
        <v>693</v>
      </c>
      <c r="H398" s="14" t="s">
        <v>480</v>
      </c>
      <c r="I398" s="14" t="s">
        <v>521</v>
      </c>
    </row>
    <row r="399" spans="2:9" x14ac:dyDescent="0.25">
      <c r="B399" s="14" t="s">
        <v>541</v>
      </c>
      <c r="E399" s="14" t="s">
        <v>544</v>
      </c>
    </row>
    <row r="400" spans="2:9" x14ac:dyDescent="0.25">
      <c r="G400" s="14" t="s">
        <v>693</v>
      </c>
      <c r="H400" s="14" t="s">
        <v>480</v>
      </c>
      <c r="I400" s="14" t="s">
        <v>570</v>
      </c>
    </row>
    <row r="401" spans="2:9" x14ac:dyDescent="0.25">
      <c r="B401" s="14" t="s">
        <v>546</v>
      </c>
      <c r="C401" s="14" t="s">
        <v>502</v>
      </c>
      <c r="D401" s="14">
        <v>2006</v>
      </c>
      <c r="E401" s="14" t="s">
        <v>548</v>
      </c>
      <c r="F401" s="14" t="s">
        <v>549</v>
      </c>
    </row>
    <row r="402" spans="2:9" x14ac:dyDescent="0.25">
      <c r="B402" s="14" t="s">
        <v>547</v>
      </c>
    </row>
    <row r="404" spans="2:9" x14ac:dyDescent="0.25">
      <c r="B404" s="14" t="s">
        <v>546</v>
      </c>
      <c r="C404" s="14" t="s">
        <v>502</v>
      </c>
      <c r="D404" s="14">
        <v>2005</v>
      </c>
      <c r="E404" s="14" t="s">
        <v>548</v>
      </c>
      <c r="F404" s="14" t="s">
        <v>549</v>
      </c>
      <c r="G404" s="14" t="s">
        <v>693</v>
      </c>
      <c r="H404" s="14" t="s">
        <v>480</v>
      </c>
      <c r="I404" s="14" t="s">
        <v>570</v>
      </c>
    </row>
    <row r="406" spans="2:9" x14ac:dyDescent="0.25">
      <c r="B406" s="14" t="s">
        <v>444</v>
      </c>
      <c r="C406" s="14" t="s">
        <v>384</v>
      </c>
      <c r="D406" s="14">
        <v>2010</v>
      </c>
      <c r="E406" s="14" t="s">
        <v>550</v>
      </c>
      <c r="F406" s="14" t="s">
        <v>551</v>
      </c>
      <c r="G406" s="14" t="s">
        <v>552</v>
      </c>
      <c r="H406" s="14" t="s">
        <v>480</v>
      </c>
      <c r="I406" s="14" t="s">
        <v>570</v>
      </c>
    </row>
    <row r="407" spans="2:9" x14ac:dyDescent="0.25">
      <c r="B407" s="14" t="s">
        <v>445</v>
      </c>
    </row>
    <row r="409" spans="2:9" x14ac:dyDescent="0.25">
      <c r="B409" s="23" t="s">
        <v>845</v>
      </c>
      <c r="C409" s="14" t="s">
        <v>384</v>
      </c>
      <c r="D409" s="14">
        <v>2007</v>
      </c>
      <c r="E409" s="14" t="s">
        <v>78</v>
      </c>
      <c r="F409" s="14" t="s">
        <v>553</v>
      </c>
      <c r="G409" s="14" t="s">
        <v>552</v>
      </c>
      <c r="H409" s="14" t="s">
        <v>480</v>
      </c>
      <c r="I409" s="14" t="s">
        <v>563</v>
      </c>
    </row>
    <row r="410" spans="2:9" x14ac:dyDescent="0.25">
      <c r="B410" s="23" t="s">
        <v>507</v>
      </c>
    </row>
    <row r="412" spans="2:9" x14ac:dyDescent="0.25">
      <c r="B412" s="14" t="s">
        <v>554</v>
      </c>
      <c r="C412" s="14" t="s">
        <v>556</v>
      </c>
      <c r="D412" s="14">
        <v>2007</v>
      </c>
      <c r="E412" s="14" t="s">
        <v>555</v>
      </c>
      <c r="F412" s="14" t="s">
        <v>549</v>
      </c>
    </row>
    <row r="413" spans="2:9" x14ac:dyDescent="0.25">
      <c r="B413" s="14" t="s">
        <v>557</v>
      </c>
    </row>
    <row r="415" spans="2:9" x14ac:dyDescent="0.25">
      <c r="B415" s="14" t="s">
        <v>558</v>
      </c>
      <c r="C415" s="14" t="s">
        <v>559</v>
      </c>
      <c r="D415" s="14">
        <v>2007</v>
      </c>
      <c r="E415" s="14" t="s">
        <v>872</v>
      </c>
      <c r="F415" s="14" t="s">
        <v>560</v>
      </c>
      <c r="G415" s="14" t="s">
        <v>562</v>
      </c>
      <c r="H415" s="14" t="s">
        <v>518</v>
      </c>
      <c r="I415" s="14" t="s">
        <v>731</v>
      </c>
    </row>
    <row r="416" spans="2:9" x14ac:dyDescent="0.25">
      <c r="F416" s="14" t="s">
        <v>561</v>
      </c>
    </row>
    <row r="419" spans="2:9" x14ac:dyDescent="0.25">
      <c r="B419" s="14" t="s">
        <v>565</v>
      </c>
      <c r="C419" s="14" t="s">
        <v>566</v>
      </c>
      <c r="D419" s="14">
        <v>2007</v>
      </c>
      <c r="E419" s="14" t="s">
        <v>484</v>
      </c>
      <c r="F419" s="14" t="s">
        <v>567</v>
      </c>
      <c r="G419" s="14" t="s">
        <v>552</v>
      </c>
      <c r="H419" s="14" t="s">
        <v>490</v>
      </c>
      <c r="I419" s="14" t="s">
        <v>570</v>
      </c>
    </row>
    <row r="420" spans="2:9" x14ac:dyDescent="0.25">
      <c r="F420" s="14" t="s">
        <v>568</v>
      </c>
    </row>
    <row r="422" spans="2:9" x14ac:dyDescent="0.25">
      <c r="B422" s="14" t="s">
        <v>571</v>
      </c>
      <c r="C422" s="14" t="s">
        <v>574</v>
      </c>
      <c r="D422" s="14">
        <v>2009</v>
      </c>
      <c r="E422" s="14" t="s">
        <v>873</v>
      </c>
      <c r="F422" s="14" t="s">
        <v>576</v>
      </c>
      <c r="G422" s="14" t="s">
        <v>762</v>
      </c>
      <c r="H422" s="14" t="s">
        <v>504</v>
      </c>
      <c r="I422" s="14" t="s">
        <v>488</v>
      </c>
    </row>
    <row r="423" spans="2:9" x14ac:dyDescent="0.25">
      <c r="B423" s="14" t="s">
        <v>572</v>
      </c>
      <c r="F423" s="14" t="s">
        <v>577</v>
      </c>
      <c r="G423" s="14" t="s">
        <v>575</v>
      </c>
    </row>
    <row r="424" spans="2:9" x14ac:dyDescent="0.25">
      <c r="B424" s="14" t="s">
        <v>573</v>
      </c>
    </row>
    <row r="426" spans="2:9" x14ac:dyDescent="0.25">
      <c r="B426" s="14" t="s">
        <v>578</v>
      </c>
      <c r="C426" s="14" t="s">
        <v>579</v>
      </c>
      <c r="D426" s="14">
        <v>1999</v>
      </c>
      <c r="E426" s="14" t="s">
        <v>580</v>
      </c>
      <c r="F426" s="14" t="s">
        <v>584</v>
      </c>
      <c r="G426" s="14" t="s">
        <v>286</v>
      </c>
      <c r="H426" s="14" t="s">
        <v>518</v>
      </c>
      <c r="I426" s="14" t="s">
        <v>582</v>
      </c>
    </row>
    <row r="427" spans="2:9" x14ac:dyDescent="0.25">
      <c r="E427" s="14" t="s">
        <v>581</v>
      </c>
      <c r="F427" s="14" t="s">
        <v>585</v>
      </c>
    </row>
    <row r="430" spans="2:9" x14ac:dyDescent="0.25">
      <c r="B430" s="14" t="s">
        <v>586</v>
      </c>
      <c r="C430" s="14" t="s">
        <v>592</v>
      </c>
      <c r="D430" s="14">
        <v>2001</v>
      </c>
      <c r="E430" s="14" t="s">
        <v>595</v>
      </c>
      <c r="F430" s="14" t="s">
        <v>593</v>
      </c>
      <c r="G430" s="14" t="s">
        <v>286</v>
      </c>
      <c r="H430" s="14" t="s">
        <v>518</v>
      </c>
      <c r="I430" s="14" t="s">
        <v>582</v>
      </c>
    </row>
    <row r="431" spans="2:9" x14ac:dyDescent="0.25">
      <c r="B431" s="14" t="s">
        <v>587</v>
      </c>
      <c r="F431" s="14" t="s">
        <v>594</v>
      </c>
    </row>
    <row r="432" spans="2:9" x14ac:dyDescent="0.25">
      <c r="B432" s="14" t="s">
        <v>588</v>
      </c>
    </row>
    <row r="433" spans="2:9" x14ac:dyDescent="0.25">
      <c r="B433" s="14" t="s">
        <v>589</v>
      </c>
    </row>
    <row r="436" spans="2:9" x14ac:dyDescent="0.25">
      <c r="B436" s="14" t="s">
        <v>586</v>
      </c>
      <c r="C436" s="14" t="s">
        <v>596</v>
      </c>
      <c r="D436" s="14">
        <v>2001</v>
      </c>
      <c r="E436" s="14" t="s">
        <v>595</v>
      </c>
      <c r="F436" s="14" t="s">
        <v>597</v>
      </c>
      <c r="G436" s="14" t="s">
        <v>286</v>
      </c>
      <c r="H436" s="14" t="s">
        <v>518</v>
      </c>
      <c r="I436" s="14" t="s">
        <v>582</v>
      </c>
    </row>
    <row r="437" spans="2:9" x14ac:dyDescent="0.25">
      <c r="B437" s="14" t="s">
        <v>587</v>
      </c>
      <c r="F437" s="14" t="s">
        <v>598</v>
      </c>
    </row>
    <row r="438" spans="2:9" x14ac:dyDescent="0.25">
      <c r="B438" s="14" t="s">
        <v>590</v>
      </c>
    </row>
    <row r="439" spans="2:9" x14ac:dyDescent="0.25">
      <c r="B439" s="14" t="s">
        <v>591</v>
      </c>
    </row>
    <row r="442" spans="2:9" x14ac:dyDescent="0.25">
      <c r="B442" s="14" t="s">
        <v>599</v>
      </c>
      <c r="C442" s="14" t="s">
        <v>600</v>
      </c>
      <c r="D442" s="14">
        <v>2007</v>
      </c>
      <c r="E442" s="14" t="s">
        <v>874</v>
      </c>
      <c r="F442" s="14" t="s">
        <v>601</v>
      </c>
      <c r="G442" s="14" t="s">
        <v>602</v>
      </c>
      <c r="H442" s="14" t="s">
        <v>518</v>
      </c>
      <c r="I442" s="14" t="s">
        <v>603</v>
      </c>
    </row>
    <row r="443" spans="2:9" x14ac:dyDescent="0.25">
      <c r="E443" s="14" t="s">
        <v>812</v>
      </c>
    </row>
    <row r="446" spans="2:9" x14ac:dyDescent="0.25">
      <c r="B446" s="14" t="s">
        <v>604</v>
      </c>
      <c r="C446" s="14" t="s">
        <v>606</v>
      </c>
      <c r="D446" s="14">
        <v>2012</v>
      </c>
      <c r="E446" s="14" t="s">
        <v>875</v>
      </c>
      <c r="F446" s="14" t="s">
        <v>607</v>
      </c>
      <c r="G446" s="14" t="s">
        <v>286</v>
      </c>
      <c r="H446" s="14" t="s">
        <v>518</v>
      </c>
      <c r="I446" s="14" t="s">
        <v>488</v>
      </c>
    </row>
    <row r="447" spans="2:9" x14ac:dyDescent="0.25">
      <c r="B447" s="14" t="s">
        <v>605</v>
      </c>
      <c r="F447" s="14" t="s">
        <v>609</v>
      </c>
    </row>
    <row r="448" spans="2:9" x14ac:dyDescent="0.25">
      <c r="F448" s="14" t="s">
        <v>608</v>
      </c>
    </row>
    <row r="451" spans="2:9" x14ac:dyDescent="0.25">
      <c r="B451" s="14" t="s">
        <v>610</v>
      </c>
      <c r="C451" s="14" t="s">
        <v>614</v>
      </c>
      <c r="D451" s="14">
        <v>2009</v>
      </c>
      <c r="E451" s="14" t="s">
        <v>612</v>
      </c>
      <c r="F451" s="14" t="s">
        <v>616</v>
      </c>
      <c r="G451" s="14" t="s">
        <v>615</v>
      </c>
      <c r="H451" s="14" t="s">
        <v>518</v>
      </c>
      <c r="I451" s="14" t="s">
        <v>570</v>
      </c>
    </row>
    <row r="452" spans="2:9" x14ac:dyDescent="0.25">
      <c r="B452" s="14" t="s">
        <v>611</v>
      </c>
      <c r="E452" s="14" t="s">
        <v>613</v>
      </c>
      <c r="F452" s="14" t="s">
        <v>617</v>
      </c>
    </row>
    <row r="455" spans="2:9" x14ac:dyDescent="0.25">
      <c r="B455" s="14" t="s">
        <v>618</v>
      </c>
      <c r="C455" s="14" t="s">
        <v>619</v>
      </c>
      <c r="D455" s="14">
        <v>2009</v>
      </c>
      <c r="E455" s="14" t="s">
        <v>624</v>
      </c>
      <c r="F455" s="14" t="s">
        <v>620</v>
      </c>
      <c r="G455" s="14" t="s">
        <v>602</v>
      </c>
      <c r="H455" s="14" t="s">
        <v>518</v>
      </c>
      <c r="I455" s="14" t="s">
        <v>570</v>
      </c>
    </row>
    <row r="456" spans="2:9" x14ac:dyDescent="0.25">
      <c r="E456" s="14" t="s">
        <v>817</v>
      </c>
    </row>
    <row r="458" spans="2:9" x14ac:dyDescent="0.25">
      <c r="B458" s="14" t="s">
        <v>621</v>
      </c>
      <c r="C458" s="14" t="s">
        <v>623</v>
      </c>
      <c r="D458" s="14">
        <v>2005</v>
      </c>
      <c r="E458" s="14" t="s">
        <v>852</v>
      </c>
      <c r="F458" s="14" t="s">
        <v>625</v>
      </c>
      <c r="G458" s="14" t="s">
        <v>695</v>
      </c>
      <c r="H458" s="14" t="s">
        <v>518</v>
      </c>
      <c r="I458" s="14" t="s">
        <v>627</v>
      </c>
    </row>
    <row r="459" spans="2:9" x14ac:dyDescent="0.25">
      <c r="B459" s="14" t="s">
        <v>622</v>
      </c>
      <c r="G459" s="14" t="s">
        <v>626</v>
      </c>
    </row>
    <row r="462" spans="2:9" x14ac:dyDescent="0.25">
      <c r="B462" s="14" t="s">
        <v>628</v>
      </c>
      <c r="C462" s="14" t="s">
        <v>630</v>
      </c>
      <c r="D462" s="14">
        <v>2008</v>
      </c>
      <c r="E462" s="14" t="s">
        <v>876</v>
      </c>
      <c r="F462" s="14" t="s">
        <v>632</v>
      </c>
      <c r="G462" s="14" t="s">
        <v>696</v>
      </c>
      <c r="H462" s="14" t="s">
        <v>518</v>
      </c>
      <c r="I462" s="14" t="s">
        <v>570</v>
      </c>
    </row>
    <row r="463" spans="2:9" x14ac:dyDescent="0.25">
      <c r="B463" s="14" t="s">
        <v>629</v>
      </c>
      <c r="E463" s="14" t="s">
        <v>631</v>
      </c>
      <c r="F463" s="14" t="s">
        <v>633</v>
      </c>
      <c r="G463" s="14" t="s">
        <v>328</v>
      </c>
    </row>
    <row r="467" spans="2:9" x14ac:dyDescent="0.25">
      <c r="B467" s="14" t="s">
        <v>846</v>
      </c>
      <c r="C467" s="14" t="s">
        <v>848</v>
      </c>
      <c r="D467" s="14">
        <v>2013</v>
      </c>
      <c r="E467" s="14" t="s">
        <v>849</v>
      </c>
      <c r="F467" s="14" t="s">
        <v>634</v>
      </c>
      <c r="G467" s="14" t="s">
        <v>747</v>
      </c>
      <c r="H467" s="14" t="s">
        <v>518</v>
      </c>
      <c r="I467" s="14" t="s">
        <v>570</v>
      </c>
    </row>
    <row r="468" spans="2:9" x14ac:dyDescent="0.25">
      <c r="B468" s="14" t="s">
        <v>847</v>
      </c>
      <c r="F468" s="14" t="s">
        <v>635</v>
      </c>
      <c r="G468" s="14" t="s">
        <v>39</v>
      </c>
    </row>
    <row r="471" spans="2:9" x14ac:dyDescent="0.25">
      <c r="B471" s="14" t="s">
        <v>294</v>
      </c>
      <c r="C471" s="14" t="s">
        <v>288</v>
      </c>
      <c r="D471" s="14">
        <v>2012</v>
      </c>
      <c r="E471" s="14" t="s">
        <v>877</v>
      </c>
      <c r="F471" s="14" t="s">
        <v>638</v>
      </c>
      <c r="G471" s="14" t="s">
        <v>637</v>
      </c>
      <c r="H471" s="14" t="s">
        <v>518</v>
      </c>
      <c r="I471" s="14" t="s">
        <v>639</v>
      </c>
    </row>
    <row r="472" spans="2:9" x14ac:dyDescent="0.25">
      <c r="F472" s="14" t="s">
        <v>636</v>
      </c>
    </row>
    <row r="474" spans="2:9" x14ac:dyDescent="0.25">
      <c r="B474" s="14" t="s">
        <v>289</v>
      </c>
      <c r="C474" s="14" t="s">
        <v>288</v>
      </c>
      <c r="D474" s="14">
        <v>2013</v>
      </c>
      <c r="E474" s="14" t="s">
        <v>878</v>
      </c>
      <c r="F474" s="14" t="s">
        <v>640</v>
      </c>
      <c r="G474" s="14" t="s">
        <v>637</v>
      </c>
      <c r="H474" s="14" t="s">
        <v>518</v>
      </c>
      <c r="I474" s="14" t="s">
        <v>639</v>
      </c>
    </row>
    <row r="475" spans="2:9" x14ac:dyDescent="0.25">
      <c r="B475" s="14" t="s">
        <v>290</v>
      </c>
      <c r="F475" s="14" t="s">
        <v>641</v>
      </c>
    </row>
    <row r="478" spans="2:9" x14ac:dyDescent="0.25">
      <c r="B478" s="14" t="s">
        <v>642</v>
      </c>
      <c r="C478" s="14" t="s">
        <v>644</v>
      </c>
      <c r="D478" s="14">
        <v>2006</v>
      </c>
      <c r="E478" s="14" t="s">
        <v>879</v>
      </c>
      <c r="F478" s="14" t="s">
        <v>645</v>
      </c>
      <c r="G478" s="14" t="s">
        <v>749</v>
      </c>
      <c r="H478" s="14" t="s">
        <v>518</v>
      </c>
      <c r="I478" s="14" t="s">
        <v>570</v>
      </c>
    </row>
    <row r="479" spans="2:9" x14ac:dyDescent="0.25">
      <c r="E479" s="14" t="s">
        <v>643</v>
      </c>
    </row>
    <row r="481" spans="2:9" x14ac:dyDescent="0.25">
      <c r="B481" s="14" t="s">
        <v>646</v>
      </c>
      <c r="C481" s="14" t="s">
        <v>650</v>
      </c>
      <c r="D481" s="14">
        <v>2010</v>
      </c>
      <c r="E481" s="14" t="s">
        <v>649</v>
      </c>
      <c r="F481" s="14" t="s">
        <v>651</v>
      </c>
      <c r="G481" s="14" t="s">
        <v>697</v>
      </c>
      <c r="H481" s="14" t="s">
        <v>518</v>
      </c>
      <c r="I481" s="14" t="s">
        <v>488</v>
      </c>
    </row>
    <row r="482" spans="2:9" x14ac:dyDescent="0.25">
      <c r="B482" s="14" t="s">
        <v>647</v>
      </c>
      <c r="F482" s="14" t="s">
        <v>652</v>
      </c>
    </row>
    <row r="483" spans="2:9" x14ac:dyDescent="0.25">
      <c r="B483" s="14" t="s">
        <v>648</v>
      </c>
      <c r="F483" s="14" t="s">
        <v>653</v>
      </c>
    </row>
    <row r="484" spans="2:9" x14ac:dyDescent="0.25">
      <c r="F484" s="14" t="s">
        <v>666</v>
      </c>
    </row>
    <row r="485" spans="2:9" x14ac:dyDescent="0.25">
      <c r="F485" s="14" t="s">
        <v>667</v>
      </c>
    </row>
    <row r="487" spans="2:9" x14ac:dyDescent="0.25">
      <c r="B487" s="14" t="s">
        <v>654</v>
      </c>
      <c r="C487" s="14" t="s">
        <v>655</v>
      </c>
      <c r="D487" s="14">
        <v>2010</v>
      </c>
      <c r="E487" s="14" t="s">
        <v>656</v>
      </c>
      <c r="F487" s="14" t="s">
        <v>657</v>
      </c>
      <c r="G487" s="14" t="s">
        <v>659</v>
      </c>
      <c r="I487" s="14" t="s">
        <v>660</v>
      </c>
    </row>
    <row r="488" spans="2:9" x14ac:dyDescent="0.25">
      <c r="F488" s="14" t="s">
        <v>658</v>
      </c>
    </row>
    <row r="491" spans="2:9" x14ac:dyDescent="0.25">
      <c r="B491" s="14" t="s">
        <v>661</v>
      </c>
      <c r="C491" s="14" t="s">
        <v>619</v>
      </c>
      <c r="D491" s="14">
        <v>2011</v>
      </c>
      <c r="E491" s="14" t="s">
        <v>880</v>
      </c>
      <c r="F491" s="14" t="s">
        <v>662</v>
      </c>
      <c r="G491" s="14" t="s">
        <v>664</v>
      </c>
      <c r="H491" s="14" t="s">
        <v>518</v>
      </c>
      <c r="I491" s="14" t="s">
        <v>665</v>
      </c>
    </row>
    <row r="492" spans="2:9" x14ac:dyDescent="0.25">
      <c r="F492" s="14" t="s">
        <v>663</v>
      </c>
    </row>
    <row r="494" spans="2:9" x14ac:dyDescent="0.25">
      <c r="B494" s="14" t="s">
        <v>668</v>
      </c>
      <c r="C494" s="14" t="s">
        <v>60</v>
      </c>
      <c r="D494" s="14">
        <v>2012</v>
      </c>
      <c r="E494" s="14" t="s">
        <v>670</v>
      </c>
      <c r="F494" s="14" t="s">
        <v>672</v>
      </c>
      <c r="G494" s="14" t="s">
        <v>763</v>
      </c>
      <c r="H494" s="14" t="s">
        <v>518</v>
      </c>
      <c r="I494" s="14" t="s">
        <v>674</v>
      </c>
    </row>
    <row r="495" spans="2:9" x14ac:dyDescent="0.25">
      <c r="B495" s="14" t="s">
        <v>669</v>
      </c>
      <c r="E495" s="14" t="s">
        <v>671</v>
      </c>
      <c r="F495" s="14" t="s">
        <v>673</v>
      </c>
    </row>
    <row r="498" spans="2:9" x14ac:dyDescent="0.25">
      <c r="B498" s="14" t="s">
        <v>676</v>
      </c>
      <c r="C498" s="14" t="s">
        <v>675</v>
      </c>
      <c r="D498" s="14">
        <v>2010</v>
      </c>
      <c r="E498" s="14" t="s">
        <v>858</v>
      </c>
      <c r="F498" s="14" t="s">
        <v>677</v>
      </c>
      <c r="G498" s="14" t="s">
        <v>679</v>
      </c>
      <c r="H498" s="14" t="s">
        <v>518</v>
      </c>
      <c r="I498" s="14" t="s">
        <v>681</v>
      </c>
    </row>
    <row r="499" spans="2:9" x14ac:dyDescent="0.25">
      <c r="F499" s="14" t="s">
        <v>678</v>
      </c>
      <c r="G499" s="14" t="s">
        <v>680</v>
      </c>
    </row>
    <row r="503" spans="2:9" x14ac:dyDescent="0.25">
      <c r="F503" s="22"/>
    </row>
    <row r="504" spans="2:9" x14ac:dyDescent="0.25">
      <c r="F504" s="2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7"/>
  <sheetViews>
    <sheetView tabSelected="1" workbookViewId="0">
      <selection activeCell="C1" sqref="C1"/>
    </sheetView>
  </sheetViews>
  <sheetFormatPr defaultRowHeight="15" x14ac:dyDescent="0.25"/>
  <cols>
    <col min="1" max="1" width="21.140625" style="12" customWidth="1"/>
    <col min="2" max="16384" width="9.140625" style="12"/>
  </cols>
  <sheetData>
    <row r="2" spans="1:2" x14ac:dyDescent="0.25">
      <c r="A2" s="11" t="s">
        <v>804</v>
      </c>
      <c r="B2" s="11">
        <v>72</v>
      </c>
    </row>
    <row r="3" spans="1:2" x14ac:dyDescent="0.25">
      <c r="A3" s="11" t="s">
        <v>809</v>
      </c>
      <c r="B3" s="11">
        <v>25</v>
      </c>
    </row>
    <row r="4" spans="1:2" x14ac:dyDescent="0.25">
      <c r="A4" s="11" t="s">
        <v>751</v>
      </c>
      <c r="B4" s="11">
        <v>13</v>
      </c>
    </row>
    <row r="5" spans="1:2" x14ac:dyDescent="0.25">
      <c r="A5" s="11" t="s">
        <v>802</v>
      </c>
      <c r="B5" s="11">
        <v>12</v>
      </c>
    </row>
    <row r="6" spans="1:2" x14ac:dyDescent="0.25">
      <c r="A6" s="11" t="s">
        <v>683</v>
      </c>
      <c r="B6" s="11">
        <v>5</v>
      </c>
    </row>
    <row r="7" spans="1:2" x14ac:dyDescent="0.25">
      <c r="A7" s="11" t="s">
        <v>801</v>
      </c>
      <c r="B7" s="11">
        <v>3</v>
      </c>
    </row>
    <row r="8" spans="1:2" x14ac:dyDescent="0.25">
      <c r="A8" s="11" t="s">
        <v>806</v>
      </c>
      <c r="B8" s="11">
        <v>3</v>
      </c>
    </row>
    <row r="9" spans="1:2" x14ac:dyDescent="0.25">
      <c r="A9" s="11" t="s">
        <v>805</v>
      </c>
      <c r="B9" s="11">
        <v>1</v>
      </c>
    </row>
    <row r="10" spans="1:2" x14ac:dyDescent="0.25">
      <c r="A10" s="11" t="s">
        <v>807</v>
      </c>
      <c r="B10" s="11">
        <v>1</v>
      </c>
    </row>
    <row r="11" spans="1:2" x14ac:dyDescent="0.25">
      <c r="A11" s="11" t="s">
        <v>808</v>
      </c>
      <c r="B11" s="11">
        <v>1</v>
      </c>
    </row>
    <row r="13" spans="1:2" x14ac:dyDescent="0.25">
      <c r="B13" s="12">
        <f>SUM(B2:B11)</f>
        <v>136</v>
      </c>
    </row>
    <row r="18" spans="1:2" x14ac:dyDescent="0.25">
      <c r="A18" s="11"/>
      <c r="B18" s="11"/>
    </row>
    <row r="19" spans="1:2" x14ac:dyDescent="0.25">
      <c r="A19" s="11"/>
      <c r="B19" s="11">
        <f>SUM(B3:B11)</f>
        <v>64</v>
      </c>
    </row>
    <row r="22" spans="1:2" x14ac:dyDescent="0.25">
      <c r="A22" s="11" t="s">
        <v>882</v>
      </c>
      <c r="B22" s="11">
        <v>72</v>
      </c>
    </row>
    <row r="23" spans="1:2" x14ac:dyDescent="0.25">
      <c r="A23" s="11" t="s">
        <v>742</v>
      </c>
      <c r="B23" s="11">
        <v>19</v>
      </c>
    </row>
    <row r="24" spans="1:2" x14ac:dyDescent="0.25">
      <c r="A24" s="11" t="s">
        <v>743</v>
      </c>
      <c r="B24" s="11">
        <v>6</v>
      </c>
    </row>
    <row r="25" spans="1:2" x14ac:dyDescent="0.25">
      <c r="A25" s="11" t="s">
        <v>744</v>
      </c>
      <c r="B25" s="11">
        <v>1</v>
      </c>
    </row>
    <row r="26" spans="1:2" x14ac:dyDescent="0.25">
      <c r="A26" s="11" t="s">
        <v>750</v>
      </c>
      <c r="B26" s="11">
        <v>2</v>
      </c>
    </row>
    <row r="27" spans="1:2" x14ac:dyDescent="0.25">
      <c r="A27" s="11" t="s">
        <v>748</v>
      </c>
      <c r="B27" s="11">
        <v>44</v>
      </c>
    </row>
    <row r="28" spans="1:2" x14ac:dyDescent="0.25">
      <c r="A28" s="11"/>
      <c r="B28" s="11"/>
    </row>
    <row r="29" spans="1:2" x14ac:dyDescent="0.25">
      <c r="A29" s="11"/>
      <c r="B29" s="11"/>
    </row>
    <row r="30" spans="1:2" x14ac:dyDescent="0.25">
      <c r="A30" s="11"/>
      <c r="B30" s="11"/>
    </row>
    <row r="31" spans="1:2" x14ac:dyDescent="0.25">
      <c r="A31" s="11"/>
      <c r="B31" s="11"/>
    </row>
    <row r="32" spans="1:2" x14ac:dyDescent="0.25">
      <c r="A32" s="11" t="s">
        <v>810</v>
      </c>
      <c r="B32" s="11">
        <v>19</v>
      </c>
    </row>
    <row r="33" spans="1:2" x14ac:dyDescent="0.25">
      <c r="A33" s="11" t="s">
        <v>811</v>
      </c>
      <c r="B33" s="11">
        <v>9</v>
      </c>
    </row>
    <row r="34" spans="1:2" x14ac:dyDescent="0.25">
      <c r="A34" s="11" t="s">
        <v>748</v>
      </c>
      <c r="B34" s="11">
        <v>44</v>
      </c>
    </row>
    <row r="35" spans="1:2" x14ac:dyDescent="0.25">
      <c r="A35" s="11"/>
      <c r="B35" s="11"/>
    </row>
    <row r="36" spans="1:2" x14ac:dyDescent="0.25">
      <c r="A36" s="11"/>
      <c r="B36" s="11"/>
    </row>
    <row r="37" spans="1:2" x14ac:dyDescent="0.25">
      <c r="A37" s="11"/>
      <c r="B37" s="11">
        <f>SUM(B32:B34)</f>
        <v>72</v>
      </c>
    </row>
  </sheetData>
  <sortState ref="A2:B11">
    <sortCondition descending="1" ref="B2:B11"/>
  </sortState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zoomScaleNormal="100" workbookViewId="0"/>
  </sheetViews>
  <sheetFormatPr defaultRowHeight="15" x14ac:dyDescent="0.25"/>
  <cols>
    <col min="1" max="1" width="106.5703125" style="4" customWidth="1"/>
    <col min="2" max="4" width="9.140625" style="4"/>
    <col min="5" max="5" width="17.28515625" style="4" customWidth="1"/>
    <col min="6" max="6" width="9.140625" style="4"/>
    <col min="7" max="7" width="59.42578125" style="4" customWidth="1"/>
    <col min="8" max="16384" width="9.140625" style="4"/>
  </cols>
  <sheetData>
    <row r="1" spans="1:10" x14ac:dyDescent="0.25">
      <c r="A1" s="1" t="s">
        <v>771</v>
      </c>
      <c r="G1" s="1" t="s">
        <v>2</v>
      </c>
    </row>
    <row r="3" spans="1:10" x14ac:dyDescent="0.25">
      <c r="A3" s="4" t="s">
        <v>9</v>
      </c>
      <c r="B3" s="4">
        <v>61</v>
      </c>
      <c r="D3" s="4">
        <v>61</v>
      </c>
      <c r="E3" s="10">
        <f>B3/$B$14</f>
        <v>0.36746987951807231</v>
      </c>
      <c r="G3" s="4" t="s">
        <v>197</v>
      </c>
      <c r="H3" s="4">
        <v>76</v>
      </c>
      <c r="J3" s="4" t="s">
        <v>814</v>
      </c>
    </row>
    <row r="4" spans="1:10" x14ac:dyDescent="0.25">
      <c r="A4" s="4" t="s">
        <v>836</v>
      </c>
      <c r="B4" s="4">
        <v>39</v>
      </c>
      <c r="D4" s="4">
        <v>26</v>
      </c>
      <c r="E4" s="10">
        <f t="shared" ref="E4:E12" si="0">B4/$B$14</f>
        <v>0.23493975903614459</v>
      </c>
      <c r="G4" s="2" t="s">
        <v>8</v>
      </c>
      <c r="H4" s="4">
        <v>2</v>
      </c>
    </row>
    <row r="5" spans="1:10" x14ac:dyDescent="0.25">
      <c r="A5" s="4" t="s">
        <v>98</v>
      </c>
      <c r="B5" s="4">
        <v>26</v>
      </c>
      <c r="D5" s="4">
        <v>2</v>
      </c>
      <c r="E5" s="10">
        <f t="shared" si="0"/>
        <v>0.15662650602409639</v>
      </c>
      <c r="G5" s="4" t="s">
        <v>772</v>
      </c>
      <c r="H5" s="4">
        <v>12</v>
      </c>
      <c r="J5" s="4" t="s">
        <v>814</v>
      </c>
    </row>
    <row r="6" spans="1:10" x14ac:dyDescent="0.25">
      <c r="A6" s="4" t="s">
        <v>835</v>
      </c>
      <c r="B6" s="4">
        <v>21</v>
      </c>
      <c r="D6" s="4">
        <v>11</v>
      </c>
      <c r="E6" s="10">
        <f t="shared" si="0"/>
        <v>0.12650602409638553</v>
      </c>
      <c r="G6" s="2" t="s">
        <v>52</v>
      </c>
      <c r="H6" s="4">
        <v>2</v>
      </c>
    </row>
    <row r="7" spans="1:10" x14ac:dyDescent="0.25">
      <c r="A7" s="4" t="s">
        <v>770</v>
      </c>
      <c r="B7" s="4">
        <v>11</v>
      </c>
      <c r="D7" s="4">
        <v>1</v>
      </c>
      <c r="E7" s="10">
        <f t="shared" si="0"/>
        <v>6.6265060240963861E-2</v>
      </c>
      <c r="G7" s="2" t="s">
        <v>76</v>
      </c>
      <c r="H7" s="4">
        <v>1</v>
      </c>
    </row>
    <row r="8" spans="1:10" x14ac:dyDescent="0.25">
      <c r="A8" s="4" t="s">
        <v>569</v>
      </c>
      <c r="B8" s="4">
        <v>3</v>
      </c>
      <c r="D8" s="4">
        <v>1</v>
      </c>
      <c r="E8" s="10">
        <f t="shared" si="0"/>
        <v>1.8072289156626505E-2</v>
      </c>
      <c r="G8" s="2" t="s">
        <v>47</v>
      </c>
      <c r="H8" s="4">
        <v>2</v>
      </c>
    </row>
    <row r="9" spans="1:10" x14ac:dyDescent="0.25">
      <c r="A9" s="4" t="s">
        <v>764</v>
      </c>
      <c r="B9" s="4">
        <v>2</v>
      </c>
      <c r="D9" s="4">
        <v>1</v>
      </c>
      <c r="E9" s="10">
        <f t="shared" si="0"/>
        <v>1.2048192771084338E-2</v>
      </c>
      <c r="G9" s="2" t="s">
        <v>85</v>
      </c>
      <c r="H9" s="4">
        <v>1</v>
      </c>
    </row>
    <row r="10" spans="1:10" x14ac:dyDescent="0.25">
      <c r="A10" s="4" t="s">
        <v>767</v>
      </c>
      <c r="B10" s="4">
        <v>1</v>
      </c>
      <c r="D10" s="4">
        <v>21</v>
      </c>
      <c r="E10" s="10">
        <f t="shared" si="0"/>
        <v>6.024096385542169E-3</v>
      </c>
      <c r="G10" s="7" t="s">
        <v>472</v>
      </c>
      <c r="H10" s="4">
        <v>2</v>
      </c>
    </row>
    <row r="11" spans="1:10" x14ac:dyDescent="0.25">
      <c r="A11" s="4" t="s">
        <v>768</v>
      </c>
      <c r="B11" s="4">
        <v>1</v>
      </c>
      <c r="D11" s="4">
        <v>39</v>
      </c>
      <c r="E11" s="10">
        <f t="shared" si="0"/>
        <v>6.024096385542169E-3</v>
      </c>
      <c r="G11" s="3" t="s">
        <v>117</v>
      </c>
      <c r="H11" s="4">
        <v>1</v>
      </c>
    </row>
    <row r="12" spans="1:10" x14ac:dyDescent="0.25">
      <c r="A12" s="4" t="s">
        <v>769</v>
      </c>
      <c r="B12" s="4">
        <v>1</v>
      </c>
      <c r="D12" s="4">
        <v>3</v>
      </c>
      <c r="E12" s="10">
        <f t="shared" si="0"/>
        <v>6.024096385542169E-3</v>
      </c>
    </row>
    <row r="13" spans="1:10" x14ac:dyDescent="0.25">
      <c r="G13" s="3" t="s">
        <v>122</v>
      </c>
      <c r="H13" s="4">
        <v>1</v>
      </c>
    </row>
    <row r="14" spans="1:10" x14ac:dyDescent="0.25">
      <c r="B14" s="4">
        <f>SUM(B3:B12)</f>
        <v>166</v>
      </c>
      <c r="D14" s="4">
        <f>SUM(D3:D12)</f>
        <v>166</v>
      </c>
    </row>
    <row r="15" spans="1:10" x14ac:dyDescent="0.25">
      <c r="G15" s="3" t="s">
        <v>127</v>
      </c>
      <c r="H15" s="4">
        <v>2</v>
      </c>
    </row>
    <row r="18" spans="1:10" x14ac:dyDescent="0.25">
      <c r="A18" s="4" t="s">
        <v>816</v>
      </c>
      <c r="G18" s="3" t="s">
        <v>158</v>
      </c>
      <c r="H18" s="4">
        <v>1</v>
      </c>
    </row>
    <row r="20" spans="1:10" x14ac:dyDescent="0.25">
      <c r="G20" s="3" t="s">
        <v>176</v>
      </c>
      <c r="H20" s="4">
        <v>1</v>
      </c>
    </row>
    <row r="22" spans="1:10" s="5" customFormat="1" x14ac:dyDescent="0.25">
      <c r="G22" s="5" t="s">
        <v>199</v>
      </c>
      <c r="H22" s="5">
        <v>5</v>
      </c>
      <c r="J22" s="4" t="s">
        <v>814</v>
      </c>
    </row>
    <row r="24" spans="1:10" x14ac:dyDescent="0.25">
      <c r="A24" s="1" t="s">
        <v>771</v>
      </c>
      <c r="G24" s="3" t="s">
        <v>237</v>
      </c>
      <c r="H24" s="4">
        <v>2</v>
      </c>
    </row>
    <row r="25" spans="1:10" x14ac:dyDescent="0.25">
      <c r="G25" s="2" t="s">
        <v>238</v>
      </c>
    </row>
    <row r="26" spans="1:10" x14ac:dyDescent="0.25">
      <c r="A26" s="4" t="s">
        <v>9</v>
      </c>
      <c r="B26" s="4">
        <v>61</v>
      </c>
      <c r="D26" s="4">
        <v>61</v>
      </c>
      <c r="E26" s="10">
        <f>B26/$B$14</f>
        <v>0.36746987951807231</v>
      </c>
    </row>
    <row r="27" spans="1:10" x14ac:dyDescent="0.25">
      <c r="A27" s="4" t="s">
        <v>98</v>
      </c>
      <c r="B27" s="4">
        <v>26</v>
      </c>
      <c r="D27" s="4">
        <v>26</v>
      </c>
      <c r="E27" s="10">
        <f t="shared" ref="E27:E34" si="1">B27/$B$14</f>
        <v>0.15662650602409639</v>
      </c>
      <c r="G27" s="6" t="s">
        <v>309</v>
      </c>
      <c r="H27" s="4">
        <v>1</v>
      </c>
    </row>
    <row r="28" spans="1:10" x14ac:dyDescent="0.25">
      <c r="A28" s="4" t="s">
        <v>764</v>
      </c>
      <c r="B28" s="4">
        <v>2</v>
      </c>
      <c r="D28" s="4">
        <v>2</v>
      </c>
      <c r="E28" s="10">
        <f t="shared" si="1"/>
        <v>1.2048192771084338E-2</v>
      </c>
    </row>
    <row r="29" spans="1:10" x14ac:dyDescent="0.25">
      <c r="A29" s="4" t="s">
        <v>770</v>
      </c>
      <c r="B29" s="4">
        <v>11</v>
      </c>
      <c r="D29" s="4">
        <v>11</v>
      </c>
      <c r="E29" s="10">
        <f t="shared" si="1"/>
        <v>6.6265060240963861E-2</v>
      </c>
      <c r="G29" s="4" t="s">
        <v>777</v>
      </c>
      <c r="H29" s="4">
        <v>1</v>
      </c>
    </row>
    <row r="30" spans="1:10" x14ac:dyDescent="0.25">
      <c r="A30" s="4" t="s">
        <v>767</v>
      </c>
      <c r="B30" s="4">
        <v>1</v>
      </c>
      <c r="D30" s="4">
        <v>1</v>
      </c>
      <c r="E30" s="10">
        <f t="shared" si="1"/>
        <v>6.024096385542169E-3</v>
      </c>
    </row>
    <row r="31" spans="1:10" x14ac:dyDescent="0.25">
      <c r="A31" s="4" t="s">
        <v>768</v>
      </c>
      <c r="B31" s="4">
        <v>1</v>
      </c>
      <c r="D31" s="4">
        <v>1</v>
      </c>
      <c r="E31" s="10">
        <f t="shared" si="1"/>
        <v>6.024096385542169E-3</v>
      </c>
      <c r="G31" s="6" t="s">
        <v>320</v>
      </c>
      <c r="H31" s="4">
        <v>2</v>
      </c>
    </row>
    <row r="32" spans="1:10" x14ac:dyDescent="0.25">
      <c r="A32" s="4" t="s">
        <v>769</v>
      </c>
      <c r="B32" s="4">
        <v>1</v>
      </c>
      <c r="D32" s="4">
        <v>1</v>
      </c>
      <c r="E32" s="10">
        <f t="shared" si="1"/>
        <v>6.024096385542169E-3</v>
      </c>
    </row>
    <row r="33" spans="1:8" x14ac:dyDescent="0.25">
      <c r="A33" s="4" t="s">
        <v>765</v>
      </c>
      <c r="B33" s="4">
        <v>23</v>
      </c>
      <c r="D33" s="4">
        <v>23</v>
      </c>
      <c r="E33" s="10">
        <f t="shared" si="1"/>
        <v>0.13855421686746988</v>
      </c>
      <c r="G33" s="3" t="s">
        <v>322</v>
      </c>
      <c r="H33" s="4">
        <v>1</v>
      </c>
    </row>
    <row r="34" spans="1:8" x14ac:dyDescent="0.25">
      <c r="A34" s="4" t="s">
        <v>766</v>
      </c>
      <c r="B34" s="4">
        <v>40</v>
      </c>
      <c r="D34" s="4">
        <v>40</v>
      </c>
      <c r="E34" s="10">
        <f t="shared" si="1"/>
        <v>0.24096385542168675</v>
      </c>
    </row>
    <row r="35" spans="1:8" x14ac:dyDescent="0.25">
      <c r="G35" s="6" t="s">
        <v>338</v>
      </c>
      <c r="H35" s="4">
        <v>1</v>
      </c>
    </row>
    <row r="37" spans="1:8" s="5" customFormat="1" x14ac:dyDescent="0.25">
      <c r="G37" s="6" t="s">
        <v>815</v>
      </c>
      <c r="H37" s="5">
        <v>4</v>
      </c>
    </row>
    <row r="39" spans="1:8" x14ac:dyDescent="0.25">
      <c r="G39" s="2" t="s">
        <v>385</v>
      </c>
      <c r="H39" s="4">
        <v>1</v>
      </c>
    </row>
    <row r="41" spans="1:8" x14ac:dyDescent="0.25">
      <c r="G41" s="2" t="s">
        <v>417</v>
      </c>
      <c r="H41" s="4">
        <v>1</v>
      </c>
    </row>
    <row r="43" spans="1:8" x14ac:dyDescent="0.25">
      <c r="G43" s="3" t="s">
        <v>468</v>
      </c>
      <c r="H43" s="4">
        <v>2</v>
      </c>
    </row>
    <row r="45" spans="1:8" x14ac:dyDescent="0.25">
      <c r="G45" s="3" t="s">
        <v>478</v>
      </c>
      <c r="H45" s="4">
        <v>1</v>
      </c>
    </row>
    <row r="47" spans="1:8" x14ac:dyDescent="0.25">
      <c r="G47" s="3" t="s">
        <v>501</v>
      </c>
      <c r="H47" s="4">
        <v>3</v>
      </c>
    </row>
    <row r="49" spans="7:8" x14ac:dyDescent="0.25">
      <c r="G49" s="3" t="s">
        <v>512</v>
      </c>
      <c r="H49" s="4">
        <v>1</v>
      </c>
    </row>
    <row r="51" spans="7:8" x14ac:dyDescent="0.25">
      <c r="G51" s="3" t="s">
        <v>530</v>
      </c>
      <c r="H51" s="4">
        <v>1</v>
      </c>
    </row>
    <row r="52" spans="7:8" x14ac:dyDescent="0.25">
      <c r="G52" s="2" t="s">
        <v>531</v>
      </c>
    </row>
    <row r="54" spans="7:8" x14ac:dyDescent="0.25">
      <c r="G54" s="2" t="s">
        <v>543</v>
      </c>
      <c r="H54" s="4">
        <v>1</v>
      </c>
    </row>
    <row r="55" spans="7:8" x14ac:dyDescent="0.25">
      <c r="G55" s="2" t="s">
        <v>544</v>
      </c>
    </row>
    <row r="57" spans="7:8" x14ac:dyDescent="0.25">
      <c r="G57" s="3" t="s">
        <v>555</v>
      </c>
      <c r="H57" s="4">
        <v>1</v>
      </c>
    </row>
    <row r="59" spans="7:8" x14ac:dyDescent="0.25">
      <c r="G59" s="3" t="s">
        <v>580</v>
      </c>
      <c r="H59" s="4">
        <v>1</v>
      </c>
    </row>
    <row r="60" spans="7:8" x14ac:dyDescent="0.25">
      <c r="G60" s="2" t="s">
        <v>581</v>
      </c>
    </row>
    <row r="62" spans="7:8" x14ac:dyDescent="0.25">
      <c r="G62" s="3" t="s">
        <v>656</v>
      </c>
      <c r="H62" s="4">
        <v>1</v>
      </c>
    </row>
    <row r="64" spans="7:8" x14ac:dyDescent="0.25">
      <c r="G64" s="3" t="s">
        <v>670</v>
      </c>
      <c r="H64" s="4">
        <v>1</v>
      </c>
    </row>
    <row r="65" spans="1:8" x14ac:dyDescent="0.25">
      <c r="G65" s="2" t="s">
        <v>671</v>
      </c>
    </row>
    <row r="68" spans="1:8" x14ac:dyDescent="0.25">
      <c r="H68" s="4">
        <f>SUM(H3:H64)</f>
        <v>136</v>
      </c>
    </row>
    <row r="73" spans="1:8" x14ac:dyDescent="0.25">
      <c r="A73" s="4" t="s">
        <v>197</v>
      </c>
      <c r="B73" s="4">
        <v>76</v>
      </c>
      <c r="C73" s="8">
        <f>B73/$B$110</f>
        <v>0.55882352941176472</v>
      </c>
    </row>
    <row r="74" spans="1:8" x14ac:dyDescent="0.25">
      <c r="A74" s="2" t="s">
        <v>8</v>
      </c>
      <c r="B74" s="4">
        <v>2</v>
      </c>
      <c r="C74" s="8">
        <f t="shared" ref="C74:C105" si="2">B74/$B$110</f>
        <v>1.4705882352941176E-2</v>
      </c>
    </row>
    <row r="75" spans="1:8" x14ac:dyDescent="0.25">
      <c r="A75" s="4" t="s">
        <v>772</v>
      </c>
      <c r="B75" s="4">
        <v>12</v>
      </c>
      <c r="C75" s="8">
        <f t="shared" si="2"/>
        <v>8.8235294117647065E-2</v>
      </c>
    </row>
    <row r="76" spans="1:8" x14ac:dyDescent="0.25">
      <c r="A76" s="2" t="s">
        <v>52</v>
      </c>
      <c r="B76" s="4">
        <v>2</v>
      </c>
      <c r="C76" s="8">
        <f t="shared" si="2"/>
        <v>1.4705882352941176E-2</v>
      </c>
    </row>
    <row r="77" spans="1:8" x14ac:dyDescent="0.25">
      <c r="A77" s="2" t="s">
        <v>76</v>
      </c>
      <c r="B77" s="4">
        <v>1</v>
      </c>
      <c r="C77" s="8">
        <f t="shared" si="2"/>
        <v>7.3529411764705881E-3</v>
      </c>
    </row>
    <row r="78" spans="1:8" x14ac:dyDescent="0.25">
      <c r="A78" s="2" t="s">
        <v>47</v>
      </c>
      <c r="B78" s="4">
        <v>2</v>
      </c>
      <c r="C78" s="8">
        <f t="shared" si="2"/>
        <v>1.4705882352941176E-2</v>
      </c>
    </row>
    <row r="79" spans="1:8" x14ac:dyDescent="0.25">
      <c r="A79" s="2" t="s">
        <v>85</v>
      </c>
      <c r="B79" s="4">
        <v>1</v>
      </c>
      <c r="C79" s="8">
        <f t="shared" si="2"/>
        <v>7.3529411764705881E-3</v>
      </c>
    </row>
    <row r="80" spans="1:8" x14ac:dyDescent="0.25">
      <c r="A80" s="7" t="s">
        <v>472</v>
      </c>
      <c r="B80" s="4">
        <v>2</v>
      </c>
      <c r="C80" s="8">
        <f t="shared" si="2"/>
        <v>1.4705882352941176E-2</v>
      </c>
    </row>
    <row r="81" spans="1:3" x14ac:dyDescent="0.25">
      <c r="A81" s="3" t="s">
        <v>117</v>
      </c>
      <c r="B81" s="4">
        <v>1</v>
      </c>
      <c r="C81" s="8">
        <f t="shared" si="2"/>
        <v>7.3529411764705881E-3</v>
      </c>
    </row>
    <row r="82" spans="1:3" x14ac:dyDescent="0.25">
      <c r="A82" s="3" t="s">
        <v>826</v>
      </c>
      <c r="B82" s="4">
        <v>1</v>
      </c>
      <c r="C82" s="8">
        <f t="shared" si="2"/>
        <v>7.3529411764705881E-3</v>
      </c>
    </row>
    <row r="83" spans="1:3" x14ac:dyDescent="0.25">
      <c r="A83" s="3" t="s">
        <v>127</v>
      </c>
      <c r="B83" s="4">
        <v>2</v>
      </c>
      <c r="C83" s="8">
        <f t="shared" si="2"/>
        <v>1.4705882352941176E-2</v>
      </c>
    </row>
    <row r="84" spans="1:3" x14ac:dyDescent="0.25">
      <c r="A84" s="3" t="s">
        <v>158</v>
      </c>
      <c r="B84" s="4">
        <v>1</v>
      </c>
      <c r="C84" s="8">
        <f t="shared" si="2"/>
        <v>7.3529411764705881E-3</v>
      </c>
    </row>
    <row r="85" spans="1:3" x14ac:dyDescent="0.25">
      <c r="A85" s="3" t="s">
        <v>176</v>
      </c>
      <c r="B85" s="4">
        <v>1</v>
      </c>
      <c r="C85" s="8">
        <f t="shared" si="2"/>
        <v>7.3529411764705881E-3</v>
      </c>
    </row>
    <row r="86" spans="1:3" x14ac:dyDescent="0.25">
      <c r="A86" s="5" t="s">
        <v>199</v>
      </c>
      <c r="B86" s="5">
        <v>5</v>
      </c>
      <c r="C86" s="8">
        <f t="shared" si="2"/>
        <v>3.6764705882352942E-2</v>
      </c>
    </row>
    <row r="87" spans="1:3" x14ac:dyDescent="0.25">
      <c r="A87" s="3" t="s">
        <v>824</v>
      </c>
      <c r="B87" s="4">
        <v>2</v>
      </c>
      <c r="C87" s="8">
        <f t="shared" si="2"/>
        <v>1.4705882352941176E-2</v>
      </c>
    </row>
    <row r="88" spans="1:3" x14ac:dyDescent="0.25">
      <c r="A88" s="6" t="s">
        <v>309</v>
      </c>
      <c r="B88" s="4">
        <v>1</v>
      </c>
      <c r="C88" s="8">
        <f t="shared" si="2"/>
        <v>7.3529411764705881E-3</v>
      </c>
    </row>
    <row r="89" spans="1:3" x14ac:dyDescent="0.25">
      <c r="A89" s="4" t="s">
        <v>777</v>
      </c>
      <c r="B89" s="4">
        <v>1</v>
      </c>
      <c r="C89" s="8">
        <f t="shared" si="2"/>
        <v>7.3529411764705881E-3</v>
      </c>
    </row>
    <row r="90" spans="1:3" x14ac:dyDescent="0.25">
      <c r="A90" s="6" t="s">
        <v>320</v>
      </c>
      <c r="B90" s="4">
        <v>2</v>
      </c>
      <c r="C90" s="8">
        <f t="shared" si="2"/>
        <v>1.4705882352941176E-2</v>
      </c>
    </row>
    <row r="91" spans="1:3" x14ac:dyDescent="0.25">
      <c r="A91" s="3" t="s">
        <v>821</v>
      </c>
      <c r="B91" s="4">
        <v>1</v>
      </c>
      <c r="C91" s="8">
        <f t="shared" si="2"/>
        <v>7.3529411764705881E-3</v>
      </c>
    </row>
    <row r="92" spans="1:3" x14ac:dyDescent="0.25">
      <c r="A92" s="6" t="s">
        <v>825</v>
      </c>
      <c r="B92" s="4">
        <v>1</v>
      </c>
      <c r="C92" s="8">
        <f t="shared" si="2"/>
        <v>7.3529411764705881E-3</v>
      </c>
    </row>
    <row r="93" spans="1:3" x14ac:dyDescent="0.25">
      <c r="A93" s="6" t="s">
        <v>815</v>
      </c>
      <c r="B93" s="5">
        <v>4</v>
      </c>
      <c r="C93" s="8">
        <f t="shared" si="2"/>
        <v>2.9411764705882353E-2</v>
      </c>
    </row>
    <row r="94" spans="1:3" x14ac:dyDescent="0.25">
      <c r="A94" s="2" t="s">
        <v>385</v>
      </c>
      <c r="B94" s="4">
        <v>1</v>
      </c>
      <c r="C94" s="8">
        <f t="shared" si="2"/>
        <v>7.3529411764705881E-3</v>
      </c>
    </row>
    <row r="95" spans="1:3" x14ac:dyDescent="0.25">
      <c r="A95" s="2" t="s">
        <v>820</v>
      </c>
      <c r="B95" s="4">
        <v>1</v>
      </c>
      <c r="C95" s="8">
        <f t="shared" si="2"/>
        <v>7.3529411764705881E-3</v>
      </c>
    </row>
    <row r="96" spans="1:3" x14ac:dyDescent="0.25">
      <c r="A96" s="3" t="s">
        <v>468</v>
      </c>
      <c r="B96" s="4">
        <v>2</v>
      </c>
      <c r="C96" s="8">
        <f t="shared" si="2"/>
        <v>1.4705882352941176E-2</v>
      </c>
    </row>
    <row r="97" spans="1:3" x14ac:dyDescent="0.25">
      <c r="A97" s="3" t="s">
        <v>478</v>
      </c>
      <c r="B97" s="4">
        <v>1</v>
      </c>
      <c r="C97" s="8">
        <f t="shared" si="2"/>
        <v>7.3529411764705881E-3</v>
      </c>
    </row>
    <row r="98" spans="1:3" x14ac:dyDescent="0.25">
      <c r="A98" s="3" t="s">
        <v>501</v>
      </c>
      <c r="B98" s="4">
        <v>3</v>
      </c>
      <c r="C98" s="8">
        <f t="shared" si="2"/>
        <v>2.2058823529411766E-2</v>
      </c>
    </row>
    <row r="99" spans="1:3" x14ac:dyDescent="0.25">
      <c r="A99" s="3" t="s">
        <v>512</v>
      </c>
      <c r="B99" s="4">
        <v>1</v>
      </c>
      <c r="C99" s="8">
        <f t="shared" si="2"/>
        <v>7.3529411764705881E-3</v>
      </c>
    </row>
    <row r="100" spans="1:3" x14ac:dyDescent="0.25">
      <c r="A100" s="3" t="s">
        <v>819</v>
      </c>
      <c r="B100" s="4">
        <v>1</v>
      </c>
      <c r="C100" s="8">
        <f t="shared" si="2"/>
        <v>7.3529411764705881E-3</v>
      </c>
    </row>
    <row r="101" spans="1:3" x14ac:dyDescent="0.25">
      <c r="A101" s="2" t="s">
        <v>823</v>
      </c>
      <c r="B101" s="4">
        <v>1</v>
      </c>
      <c r="C101" s="8">
        <f t="shared" si="2"/>
        <v>7.3529411764705881E-3</v>
      </c>
    </row>
    <row r="102" spans="1:3" x14ac:dyDescent="0.25">
      <c r="A102" s="3" t="s">
        <v>555</v>
      </c>
      <c r="B102" s="4">
        <v>1</v>
      </c>
      <c r="C102" s="8">
        <f t="shared" si="2"/>
        <v>7.3529411764705881E-3</v>
      </c>
    </row>
    <row r="103" spans="1:3" x14ac:dyDescent="0.25">
      <c r="A103" s="3" t="s">
        <v>818</v>
      </c>
      <c r="B103" s="4">
        <v>1</v>
      </c>
      <c r="C103" s="8">
        <f t="shared" si="2"/>
        <v>7.3529411764705881E-3</v>
      </c>
    </row>
    <row r="104" spans="1:3" x14ac:dyDescent="0.25">
      <c r="A104" s="3" t="s">
        <v>656</v>
      </c>
      <c r="B104" s="4">
        <v>1</v>
      </c>
      <c r="C104" s="8">
        <f t="shared" si="2"/>
        <v>7.3529411764705881E-3</v>
      </c>
    </row>
    <row r="105" spans="1:3" x14ac:dyDescent="0.25">
      <c r="A105" s="3" t="s">
        <v>822</v>
      </c>
      <c r="B105" s="4">
        <v>1</v>
      </c>
      <c r="C105" s="8">
        <f t="shared" si="2"/>
        <v>7.3529411764705881E-3</v>
      </c>
    </row>
    <row r="106" spans="1:3" x14ac:dyDescent="0.25">
      <c r="A106" s="2"/>
    </row>
    <row r="110" spans="1:3" x14ac:dyDescent="0.25">
      <c r="B110" s="4">
        <f>SUM(B73:B105)</f>
        <v>136</v>
      </c>
    </row>
    <row r="116" spans="1:3" x14ac:dyDescent="0.25">
      <c r="A116" s="4" t="s">
        <v>197</v>
      </c>
      <c r="B116" s="4">
        <v>76</v>
      </c>
      <c r="C116" s="8">
        <f>B116/$B$134</f>
        <v>0.55882352941176472</v>
      </c>
    </row>
    <row r="117" spans="1:3" x14ac:dyDescent="0.25">
      <c r="A117" s="4" t="s">
        <v>682</v>
      </c>
      <c r="B117" s="4">
        <v>20</v>
      </c>
      <c r="C117" s="8">
        <f t="shared" ref="C117:C129" si="3">B117/$B$134</f>
        <v>0.14705882352941177</v>
      </c>
    </row>
    <row r="118" spans="1:3" x14ac:dyDescent="0.25">
      <c r="A118" s="4" t="s">
        <v>772</v>
      </c>
      <c r="B118" s="4">
        <v>12</v>
      </c>
      <c r="C118" s="8">
        <f t="shared" si="3"/>
        <v>8.8235294117647065E-2</v>
      </c>
    </row>
    <row r="119" spans="1:3" x14ac:dyDescent="0.25">
      <c r="A119" s="5" t="s">
        <v>199</v>
      </c>
      <c r="B119" s="5">
        <v>5</v>
      </c>
      <c r="C119" s="8">
        <f t="shared" si="3"/>
        <v>3.6764705882352942E-2</v>
      </c>
    </row>
    <row r="120" spans="1:3" x14ac:dyDescent="0.25">
      <c r="A120" s="6" t="s">
        <v>815</v>
      </c>
      <c r="B120" s="5">
        <v>4</v>
      </c>
      <c r="C120" s="8">
        <f t="shared" si="3"/>
        <v>2.9411764705882353E-2</v>
      </c>
    </row>
    <row r="121" spans="1:3" x14ac:dyDescent="0.25">
      <c r="A121" s="3" t="s">
        <v>501</v>
      </c>
      <c r="B121" s="4">
        <v>3</v>
      </c>
      <c r="C121" s="8">
        <f t="shared" si="3"/>
        <v>2.2058823529411766E-2</v>
      </c>
    </row>
    <row r="122" spans="1:3" x14ac:dyDescent="0.25">
      <c r="A122" s="2" t="s">
        <v>8</v>
      </c>
      <c r="B122" s="4">
        <v>2</v>
      </c>
      <c r="C122" s="8">
        <f t="shared" si="3"/>
        <v>1.4705882352941176E-2</v>
      </c>
    </row>
    <row r="123" spans="1:3" x14ac:dyDescent="0.25">
      <c r="A123" s="2" t="s">
        <v>52</v>
      </c>
      <c r="B123" s="4">
        <v>2</v>
      </c>
      <c r="C123" s="8">
        <f t="shared" si="3"/>
        <v>1.4705882352941176E-2</v>
      </c>
    </row>
    <row r="124" spans="1:3" x14ac:dyDescent="0.25">
      <c r="A124" s="2" t="s">
        <v>47</v>
      </c>
      <c r="B124" s="4">
        <v>2</v>
      </c>
      <c r="C124" s="8">
        <f t="shared" si="3"/>
        <v>1.4705882352941176E-2</v>
      </c>
    </row>
    <row r="125" spans="1:3" x14ac:dyDescent="0.25">
      <c r="A125" s="7" t="s">
        <v>472</v>
      </c>
      <c r="B125" s="4">
        <v>2</v>
      </c>
      <c r="C125" s="8">
        <f t="shared" si="3"/>
        <v>1.4705882352941176E-2</v>
      </c>
    </row>
    <row r="126" spans="1:3" x14ac:dyDescent="0.25">
      <c r="A126" s="3" t="s">
        <v>127</v>
      </c>
      <c r="B126" s="4">
        <v>2</v>
      </c>
      <c r="C126" s="8">
        <f t="shared" si="3"/>
        <v>1.4705882352941176E-2</v>
      </c>
    </row>
    <row r="127" spans="1:3" x14ac:dyDescent="0.25">
      <c r="A127" s="3" t="s">
        <v>824</v>
      </c>
      <c r="B127" s="4">
        <v>2</v>
      </c>
      <c r="C127" s="8">
        <f t="shared" si="3"/>
        <v>1.4705882352941176E-2</v>
      </c>
    </row>
    <row r="128" spans="1:3" x14ac:dyDescent="0.25">
      <c r="A128" s="6" t="s">
        <v>320</v>
      </c>
      <c r="B128" s="4">
        <v>2</v>
      </c>
      <c r="C128" s="8">
        <f t="shared" si="3"/>
        <v>1.4705882352941176E-2</v>
      </c>
    </row>
    <row r="129" spans="1:3" x14ac:dyDescent="0.25">
      <c r="A129" s="3" t="s">
        <v>468</v>
      </c>
      <c r="B129" s="4">
        <v>2</v>
      </c>
      <c r="C129" s="8">
        <f t="shared" si="3"/>
        <v>1.4705882352941176E-2</v>
      </c>
    </row>
    <row r="134" spans="1:3" x14ac:dyDescent="0.25">
      <c r="B134" s="4">
        <f>SUM(B116:B129)</f>
        <v>136</v>
      </c>
    </row>
  </sheetData>
  <sortState ref="A3:B12">
    <sortCondition descending="1" ref="B3:B12"/>
  </sortState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"/>
  <sheetViews>
    <sheetView topLeftCell="A7" zoomScaleNormal="100" workbookViewId="0">
      <selection activeCell="N13" sqref="N13"/>
    </sheetView>
  </sheetViews>
  <sheetFormatPr defaultRowHeight="15" x14ac:dyDescent="0.25"/>
  <cols>
    <col min="1" max="1" width="14.5703125" customWidth="1"/>
    <col min="10" max="10" width="14.42578125" customWidth="1"/>
  </cols>
  <sheetData>
    <row r="2" spans="1:12" x14ac:dyDescent="0.25">
      <c r="A2" t="s">
        <v>782</v>
      </c>
    </row>
    <row r="4" spans="1:12" x14ac:dyDescent="0.25">
      <c r="A4" t="s">
        <v>570</v>
      </c>
      <c r="B4">
        <v>57</v>
      </c>
      <c r="C4">
        <f>SUM(B4:B5)</f>
        <v>60</v>
      </c>
      <c r="D4">
        <v>64</v>
      </c>
      <c r="J4" s="13" t="s">
        <v>782</v>
      </c>
      <c r="K4" s="13">
        <v>64</v>
      </c>
      <c r="L4" s="9">
        <f>K4/$K$10</f>
        <v>0.47058823529411764</v>
      </c>
    </row>
    <row r="5" spans="1:12" x14ac:dyDescent="0.25">
      <c r="A5" t="s">
        <v>723</v>
      </c>
      <c r="B5">
        <v>3</v>
      </c>
      <c r="J5" s="13" t="s">
        <v>779</v>
      </c>
      <c r="K5" s="13">
        <v>41</v>
      </c>
      <c r="L5" s="9">
        <f t="shared" ref="L5:L8" si="0">K5/$K$10</f>
        <v>0.3014705882352941</v>
      </c>
    </row>
    <row r="6" spans="1:12" x14ac:dyDescent="0.25">
      <c r="J6" s="13" t="s">
        <v>781</v>
      </c>
      <c r="K6" s="13">
        <v>17</v>
      </c>
      <c r="L6" s="9">
        <f t="shared" si="0"/>
        <v>0.125</v>
      </c>
    </row>
    <row r="7" spans="1:12" x14ac:dyDescent="0.25">
      <c r="J7" s="13" t="s">
        <v>780</v>
      </c>
      <c r="K7" s="13">
        <v>10</v>
      </c>
      <c r="L7" s="9">
        <f t="shared" si="0"/>
        <v>7.3529411764705885E-2</v>
      </c>
    </row>
    <row r="8" spans="1:12" x14ac:dyDescent="0.25">
      <c r="A8" t="s">
        <v>779</v>
      </c>
      <c r="C8">
        <f>SUM(B9:B17)</f>
        <v>41</v>
      </c>
      <c r="D8">
        <f>C8</f>
        <v>41</v>
      </c>
      <c r="E8">
        <v>41</v>
      </c>
      <c r="J8" s="13" t="s">
        <v>717</v>
      </c>
      <c r="K8" s="13">
        <v>4</v>
      </c>
      <c r="L8" s="9">
        <f t="shared" si="0"/>
        <v>2.9411764705882353E-2</v>
      </c>
    </row>
    <row r="9" spans="1:12" x14ac:dyDescent="0.25">
      <c r="A9" t="s">
        <v>783</v>
      </c>
      <c r="B9">
        <v>14</v>
      </c>
    </row>
    <row r="10" spans="1:12" x14ac:dyDescent="0.25">
      <c r="A10" t="s">
        <v>784</v>
      </c>
      <c r="B10">
        <v>8</v>
      </c>
      <c r="K10">
        <f>SUM(K4:K8)</f>
        <v>136</v>
      </c>
    </row>
    <row r="11" spans="1:12" x14ac:dyDescent="0.25">
      <c r="A11" t="s">
        <v>785</v>
      </c>
      <c r="B11">
        <v>4</v>
      </c>
    </row>
    <row r="12" spans="1:12" x14ac:dyDescent="0.25">
      <c r="A12" t="s">
        <v>786</v>
      </c>
      <c r="B12">
        <v>2</v>
      </c>
    </row>
    <row r="13" spans="1:12" x14ac:dyDescent="0.25">
      <c r="A13" t="s">
        <v>788</v>
      </c>
      <c r="B13">
        <v>1</v>
      </c>
    </row>
    <row r="14" spans="1:12" x14ac:dyDescent="0.25">
      <c r="A14" t="s">
        <v>791</v>
      </c>
      <c r="B14">
        <v>2</v>
      </c>
    </row>
    <row r="15" spans="1:12" x14ac:dyDescent="0.25">
      <c r="A15" t="s">
        <v>792</v>
      </c>
      <c r="B15">
        <v>3</v>
      </c>
    </row>
    <row r="16" spans="1:12" x14ac:dyDescent="0.25">
      <c r="A16" t="s">
        <v>793</v>
      </c>
      <c r="B16">
        <v>5</v>
      </c>
    </row>
    <row r="17" spans="1:9" x14ac:dyDescent="0.25">
      <c r="A17" t="s">
        <v>564</v>
      </c>
      <c r="B17">
        <v>2</v>
      </c>
    </row>
    <row r="19" spans="1:9" x14ac:dyDescent="0.25">
      <c r="A19" t="s">
        <v>780</v>
      </c>
      <c r="C19">
        <f>SUM(B20:B21)</f>
        <v>10</v>
      </c>
      <c r="D19">
        <f>C19</f>
        <v>10</v>
      </c>
      <c r="E19">
        <v>10</v>
      </c>
    </row>
    <row r="20" spans="1:9" x14ac:dyDescent="0.25">
      <c r="A20" t="s">
        <v>789</v>
      </c>
      <c r="B20">
        <v>9</v>
      </c>
    </row>
    <row r="21" spans="1:9" x14ac:dyDescent="0.25">
      <c r="A21" t="s">
        <v>790</v>
      </c>
      <c r="B21">
        <v>1</v>
      </c>
    </row>
    <row r="23" spans="1:9" x14ac:dyDescent="0.25">
      <c r="A23" t="s">
        <v>717</v>
      </c>
      <c r="C23">
        <v>4</v>
      </c>
      <c r="D23">
        <f>B24</f>
        <v>4</v>
      </c>
    </row>
    <row r="24" spans="1:9" x14ac:dyDescent="0.25">
      <c r="A24" t="s">
        <v>717</v>
      </c>
      <c r="B24">
        <v>4</v>
      </c>
    </row>
    <row r="28" spans="1:9" x14ac:dyDescent="0.25">
      <c r="A28" t="s">
        <v>781</v>
      </c>
      <c r="B28">
        <v>17</v>
      </c>
      <c r="C28">
        <v>17</v>
      </c>
      <c r="D28">
        <f>C28</f>
        <v>17</v>
      </c>
    </row>
    <row r="30" spans="1:9" x14ac:dyDescent="0.25">
      <c r="C30">
        <f>SUM(C2:C28)</f>
        <v>132</v>
      </c>
      <c r="D30">
        <f>SUM(D2:D28)</f>
        <v>136</v>
      </c>
    </row>
    <row r="32" spans="1:9" x14ac:dyDescent="0.25">
      <c r="A32" t="s">
        <v>794</v>
      </c>
      <c r="F32" t="s">
        <v>795</v>
      </c>
      <c r="G32" t="s">
        <v>796</v>
      </c>
      <c r="H32" t="s">
        <v>797</v>
      </c>
      <c r="I32" t="s">
        <v>798</v>
      </c>
    </row>
    <row r="33" spans="1:7" x14ac:dyDescent="0.25">
      <c r="F33" t="s">
        <v>799</v>
      </c>
      <c r="G33" t="s">
        <v>800</v>
      </c>
    </row>
    <row r="35" spans="1:7" x14ac:dyDescent="0.25">
      <c r="A35" t="s">
        <v>787</v>
      </c>
    </row>
  </sheetData>
  <sortState ref="J4:K8">
    <sortCondition descending="1" ref="K4:K8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9"/>
  <sheetViews>
    <sheetView zoomScaleNormal="100" workbookViewId="0">
      <selection activeCell="A23" sqref="A23"/>
    </sheetView>
  </sheetViews>
  <sheetFormatPr defaultRowHeight="15" x14ac:dyDescent="0.25"/>
  <cols>
    <col min="1" max="1" width="33.28515625" customWidth="1"/>
    <col min="2" max="2" width="11" customWidth="1"/>
  </cols>
  <sheetData>
    <row r="3" spans="1:3" x14ac:dyDescent="0.25">
      <c r="B3" t="s">
        <v>883</v>
      </c>
      <c r="C3" t="s">
        <v>830</v>
      </c>
    </row>
    <row r="4" spans="1:3" x14ac:dyDescent="0.25">
      <c r="A4" t="s">
        <v>829</v>
      </c>
      <c r="B4">
        <v>100</v>
      </c>
      <c r="C4">
        <v>102</v>
      </c>
    </row>
    <row r="5" spans="1:3" x14ac:dyDescent="0.25">
      <c r="A5" t="s">
        <v>828</v>
      </c>
      <c r="B5">
        <v>57</v>
      </c>
      <c r="C5">
        <v>58</v>
      </c>
    </row>
    <row r="6" spans="1:3" x14ac:dyDescent="0.25">
      <c r="A6" t="s">
        <v>827</v>
      </c>
      <c r="B6">
        <v>17</v>
      </c>
      <c r="C6">
        <v>27</v>
      </c>
    </row>
    <row r="10" spans="1:3" x14ac:dyDescent="0.25">
      <c r="A10" t="s">
        <v>803</v>
      </c>
      <c r="B10">
        <v>12</v>
      </c>
    </row>
    <row r="13" spans="1:3" x14ac:dyDescent="0.25">
      <c r="C13">
        <f>SUM(C4:C7)</f>
        <v>187</v>
      </c>
    </row>
    <row r="16" spans="1:3" x14ac:dyDescent="0.25">
      <c r="A16" t="s">
        <v>831</v>
      </c>
      <c r="B16">
        <v>40</v>
      </c>
      <c r="C16">
        <v>40</v>
      </c>
    </row>
    <row r="17" spans="1:4" x14ac:dyDescent="0.25">
      <c r="A17" t="s">
        <v>832</v>
      </c>
      <c r="B17">
        <v>2</v>
      </c>
      <c r="C17">
        <v>2</v>
      </c>
      <c r="D17">
        <v>45</v>
      </c>
    </row>
    <row r="18" spans="1:4" x14ac:dyDescent="0.25">
      <c r="A18" t="s">
        <v>833</v>
      </c>
      <c r="B18">
        <v>3</v>
      </c>
      <c r="C18">
        <v>3</v>
      </c>
    </row>
    <row r="19" spans="1:4" x14ac:dyDescent="0.25">
      <c r="A19" t="s">
        <v>834</v>
      </c>
      <c r="B19">
        <v>12</v>
      </c>
      <c r="C19">
        <v>12</v>
      </c>
    </row>
    <row r="21" spans="1:4" x14ac:dyDescent="0.25">
      <c r="A21" t="s">
        <v>518</v>
      </c>
      <c r="B21">
        <v>54</v>
      </c>
      <c r="C21">
        <v>54</v>
      </c>
    </row>
    <row r="22" spans="1:4" x14ac:dyDescent="0.25">
      <c r="A22" t="s">
        <v>504</v>
      </c>
      <c r="B22">
        <v>4</v>
      </c>
      <c r="C22">
        <f>136-SUM(B16:B19)-B23-B21</f>
        <v>9</v>
      </c>
    </row>
    <row r="23" spans="1:4" x14ac:dyDescent="0.25">
      <c r="A23" t="s">
        <v>490</v>
      </c>
      <c r="B23">
        <v>16</v>
      </c>
      <c r="C23">
        <v>16</v>
      </c>
    </row>
    <row r="29" spans="1:4" x14ac:dyDescent="0.25">
      <c r="C29">
        <f>SUM(C21:C23)+SUM(B16:B19)</f>
        <v>136</v>
      </c>
    </row>
  </sheetData>
  <sortState ref="A4:C7">
    <sortCondition descending="1" ref="C4:C7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Bibliography</vt:lpstr>
      <vt:lpstr>Sensing technology</vt:lpstr>
      <vt:lpstr>Methodology &amp; Journal-type</vt:lpstr>
      <vt:lpstr>Regional Affiliations</vt:lpstr>
      <vt:lpstr>Research Contributions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2014-07-23T15:14:33Z</dcterms:created>
  <dcterms:modified xsi:type="dcterms:W3CDTF">2014-08-26T15:14:37Z</dcterms:modified>
</cp:coreProperties>
</file>